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Planilla en blanco" sheetId="3" state="visible" r:id="rId3"/>
  </sheets>
  <definedNames>
    <definedName name="_xlnm.Print_Titles" localSheetId="1">'Ejemplo'!$11:$11</definedName>
    <definedName name="_xlnm.Print_Titles" localSheetId="2">'Planilla en blanco'!$11:$11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000000"/>
      <sz val="16"/>
    </font>
    <font>
      <name val="Calibri"/>
      <color rgb="00000000"/>
      <sz val="11"/>
    </font>
    <font>
      <name val="Calibri"/>
      <color rgb="00000000"/>
      <sz val="10"/>
    </font>
    <font>
      <name val="Calibri"/>
      <b val="1"/>
      <color rgb="001E3A5F"/>
      <sz val="12"/>
    </font>
    <font>
      <name val="Calibri"/>
      <color rgb="00475569"/>
      <sz val="10"/>
    </font>
    <font>
      <name val="Calibri"/>
      <color rgb="0092400E"/>
      <sz val="10"/>
    </font>
    <font>
      <name val="Calibri"/>
      <b val="1"/>
      <color rgb="00000000"/>
      <sz val="10"/>
    </font>
    <font>
      <name val="Calibri"/>
      <b val="1"/>
      <color rgb="00000000"/>
      <sz val="11"/>
    </font>
    <font>
      <name val="Calibri"/>
      <b val="1"/>
      <color rgb="001E3A5F"/>
      <sz val="11"/>
    </font>
    <font>
      <name val="Calibri"/>
      <b val="1"/>
      <color rgb="00FFFFFF"/>
      <sz val="10"/>
    </font>
    <font>
      <name val="Calibri"/>
      <color rgb="0064748B"/>
      <sz val="10"/>
    </font>
  </fonts>
  <fills count="6">
    <fill>
      <patternFill/>
    </fill>
    <fill>
      <patternFill patternType="gray125"/>
    </fill>
    <fill>
      <patternFill patternType="solid">
        <fgColor rgb="00FFF4E5"/>
      </patternFill>
    </fill>
    <fill>
      <patternFill patternType="solid">
        <fgColor rgb="00FFF9C4"/>
      </patternFill>
    </fill>
    <fill>
      <patternFill patternType="solid">
        <fgColor rgb="00F1F5F9"/>
      </patternFill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vertical="center"/>
    </xf>
    <xf numFmtId="0" fontId="2" fillId="3" borderId="1" applyAlignment="1" pivotButton="0" quotePrefix="0" xfId="0">
      <alignment horizontal="center"/>
    </xf>
    <xf numFmtId="0" fontId="7" fillId="0" borderId="0" pivotButton="0" quotePrefix="0" xfId="0"/>
    <xf numFmtId="1" fontId="8" fillId="4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  <xf numFmtId="165" fontId="2" fillId="4" borderId="1" applyAlignment="1" pivotButton="0" quotePrefix="0" xfId="0">
      <alignment horizontal="center"/>
    </xf>
    <xf numFmtId="1" fontId="2" fillId="3" borderId="1" applyAlignment="1" pivotButton="0" quotePrefix="0" xfId="0">
      <alignment horizontal="center"/>
    </xf>
    <xf numFmtId="9" fontId="8" fillId="4" borderId="1" applyAlignment="1" pivotButton="0" quotePrefix="0" xfId="0">
      <alignment horizontal="center"/>
    </xf>
    <xf numFmtId="166" fontId="8" fillId="4" borderId="1" applyAlignment="1" pivotButton="0" quotePrefix="0" xfId="0">
      <alignment horizontal="center"/>
    </xf>
    <xf numFmtId="0" fontId="10" fillId="5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/>
    </xf>
    <xf numFmtId="0" fontId="3" fillId="3" borderId="1" pivotButton="0" quotePrefix="0" xfId="0"/>
    <xf numFmtId="165" fontId="3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" fontId="3" fillId="4" borderId="1" applyAlignment="1" pivotButton="0" quotePrefix="0" xfId="0">
      <alignment horizontal="center"/>
    </xf>
    <xf numFmtId="0" fontId="7" fillId="4" borderId="1" pivotButton="0" quotePrefix="0" xfId="0"/>
  </cellXfs>
  <cellStyles count="1">
    <cellStyle name="Normal" xfId="0" builtinId="0" hidden="0"/>
  </cellStyles>
  <dxfs count="9">
    <dxf>
      <font>
        <b val="1"/>
        <color rgb="00991B1B"/>
      </font>
      <fill>
        <patternFill patternType="solid">
          <fgColor rgb="00FECACA"/>
        </patternFill>
      </fill>
    </dxf>
    <dxf>
      <font>
        <b val="1"/>
        <color rgb="009A3412"/>
      </font>
      <fill>
        <patternFill patternType="solid">
          <fgColor rgb="00FED7AA"/>
        </patternFill>
      </fill>
    </dxf>
    <dxf>
      <font>
        <b val="1"/>
        <color rgb="00854D0E"/>
      </font>
      <fill>
        <patternFill patternType="solid">
          <fgColor rgb="00FEF08A"/>
        </patternFill>
      </fill>
    </dxf>
    <dxf>
      <font>
        <b val="1"/>
        <color rgb="0078350F"/>
      </font>
      <fill>
        <patternFill patternType="solid">
          <fgColor rgb="00FDE68A"/>
        </patternFill>
      </fill>
    </dxf>
    <dxf>
      <font>
        <b val="1"/>
        <color rgb="00166534"/>
      </font>
      <fill>
        <patternFill patternType="solid">
          <fgColor rgb="00BBF7D0"/>
        </patternFill>
      </fill>
    </dxf>
    <dxf>
      <font>
        <b val="1"/>
        <color rgb="001E40AF"/>
      </font>
      <fill>
        <patternFill patternType="solid">
          <fgColor rgb="00BFDBFE"/>
        </patternFill>
      </fill>
    </dxf>
    <dxf>
      <font>
        <b val="1"/>
        <color rgb="00475569"/>
      </font>
      <fill>
        <patternFill patternType="solid">
          <fgColor rgb="00E2E8F0"/>
        </patternFill>
      </fill>
    </dxf>
    <dxf>
      <font>
        <b val="1"/>
        <color rgb="0086198F"/>
      </font>
      <fill>
        <patternFill patternType="solid">
          <fgColor rgb="00F5D0FE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>
      <c r="B1" s="1" t="inlineStr">
        <is>
          <t>Planilla de seguimiento de órdenes de obras sociales para consultorios odontológicos</t>
        </is>
      </c>
    </row>
    <row r="2" ht="32" customHeight="1">
      <c r="B2" s="2" t="inlineStr">
        <is>
          <t>Modelo para llevar, en un solo lugar, la etapa de cada orden, lo que le falta, quién la sigue, cuándo fue el último contacto y qué alertas requieren acción. Sirve con cualquier sistema o en papel.</t>
        </is>
      </c>
    </row>
    <row r="3" ht="30" customHeight="1">
      <c r="B3" s="3" t="inlineStr">
        <is>
          <t>Documento de control interno. No reemplaza los requisitos, plazos ni formatos de cada obra social, que debés confirmar con cada entidad. Los datos de la hoja «Ejemplo» son ficticios.</t>
        </is>
      </c>
    </row>
    <row r="5">
      <c r="B5" s="4" t="inlineStr">
        <is>
          <t>Cómo usarla</t>
        </is>
      </c>
    </row>
    <row r="6" ht="15" customHeight="1">
      <c r="B6" s="2" t="inlineStr">
        <is>
          <t>1. Copiá la hoja «Planilla en blanco» (clic derecho &gt; Mover o copiar &gt; Crear una copia) o usala directamente.</t>
        </is>
      </c>
    </row>
    <row r="7" ht="30" customHeight="1">
      <c r="B7" s="2" t="inlineStr">
        <is>
          <t>2. Completá los ajustes amarillos de arriba: consultorio, fecha de revisión (vacía = hoy), días sin contacto para marcar una orden como «Sin movimiento» y días de aviso antes del vencimiento.</t>
        </is>
      </c>
    </row>
    <row r="8" ht="15" customHeight="1">
      <c r="B8" s="2" t="inlineStr">
        <is>
          <t>3. Cargá una orden por fila (hasta 50). Las columnas amarillas se completan; las grises se calculan solas.</t>
        </is>
      </c>
    </row>
    <row r="9" ht="15" customHeight="1">
      <c r="B9" s="2" t="inlineStr">
        <is>
          <t>4. Cada semana, en un horario fijo, ordená o filtrá por la columna Alerta y resolvé primero las rojas y naranjas.</t>
        </is>
      </c>
    </row>
    <row r="10" ht="15" customHeight="1">
      <c r="B10" s="2" t="inlineStr">
        <is>
          <t>5. Al presentar una orden, pasá su etapa a «Presentada»: sale de las órdenes abiertas.</t>
        </is>
      </c>
    </row>
    <row r="12">
      <c r="B12" s="4" t="inlineStr">
        <is>
          <t>Columnas que se completan</t>
        </is>
      </c>
    </row>
    <row r="13" ht="15" customHeight="1">
      <c r="B13" s="2" t="inlineStr">
        <is>
          <t>Paciente, Obra social, Prestación y pieza, Profesional y Responsable del seguimiento: texto libre.</t>
        </is>
      </c>
    </row>
    <row r="14" ht="15" customHeight="1">
      <c r="B14" s="2" t="inlineStr">
        <is>
          <t>Modalidad: si el paciente lleva la orden en papel o si se autoriza por la web de la entidad (cambia a quién reclamar).</t>
        </is>
      </c>
    </row>
    <row r="15" ht="15" customHeight="1">
      <c r="B15" s="2" t="inlineStr">
        <is>
          <t>Fecha de la orden y Último contacto: las fechas desde las que se miden los días.</t>
        </is>
      </c>
    </row>
    <row r="16" ht="15" customHeight="1">
      <c r="B16" s="2" t="inlineStr">
        <is>
          <t>Etapa: Pendiente (esperando autorización), Autorizada o Presentada. Es un dato que cambia el equipo a mano.</t>
        </is>
      </c>
    </row>
    <row r="17" ht="30" customHeight="1">
      <c r="B17" s="2" t="inlineStr">
        <is>
          <t>Qué falta: lo que impide completar la orden (Autorización, Presentación del paciente, Radiografía, Firma, Otra documentación) o «Nada». Es independiente de la etapa: una orden puede estar Autorizada y tener faltantes.</t>
        </is>
      </c>
    </row>
    <row r="18" ht="15" customHeight="1">
      <c r="B18" s="2" t="inlineStr">
        <is>
          <t>Detalle de lo que falta: texto libre (por ejemplo, qué radiografía).</t>
        </is>
      </c>
    </row>
    <row r="19" ht="15" customHeight="1">
      <c r="B19" s="2" t="inlineStr">
        <is>
          <t>Fecha de autorización: cuando la entidad autorizó. Alimenta el tiempo promedio hasta autorizar.</t>
        </is>
      </c>
    </row>
    <row r="20" ht="15" customHeight="1">
      <c r="B20" s="2" t="inlineStr">
        <is>
          <t>Vence el: la fecha límite que informó la entidad para esa orden. Cada entidad define sus plazos: anotá el que te informen.</t>
        </is>
      </c>
    </row>
    <row r="22">
      <c r="B22" s="4" t="inlineStr">
        <is>
          <t>Columnas que se calculan solas</t>
        </is>
      </c>
    </row>
    <row r="23" ht="15" customHeight="1">
      <c r="B23" s="2" t="inlineStr">
        <is>
          <t>Días abierta: días desde la fecha de la orden hasta la fecha de revisión (vacía si está Presentada).</t>
        </is>
      </c>
    </row>
    <row r="24" ht="15" customHeight="1">
      <c r="B24" s="2" t="inlineStr">
        <is>
          <t>Días sin contacto: días desde el último contacto (o desde la fecha de la orden si no hay contacto cargado).</t>
        </is>
      </c>
    </row>
    <row r="25" ht="15" customHeight="1">
      <c r="B25" s="2" t="inlineStr">
        <is>
          <t>Días para vencer: días hasta la fecha de «Vence el» (negativo = ya venció).</t>
        </is>
      </c>
    </row>
    <row r="26" ht="15" customHeight="1">
      <c r="B26" s="2" t="inlineStr">
        <is>
          <t>Días hasta autorizar: días entre la fecha de la orden y la de autorización.</t>
        </is>
      </c>
    </row>
    <row r="27" ht="30" customHeight="1">
      <c r="B27" s="2" t="inlineStr">
        <is>
          <t>Alerta, en este orden de prioridad: Vencida, Vence pronto, Sin movimiento, Esperando autorización, Autorizada con faltantes, Lista para presentar, Presentada. Si faltan datos aparece «Completar fecha y etapa» o «Completar qué falta».</t>
        </is>
      </c>
    </row>
    <row r="29">
      <c r="B29" s="4" t="inlineStr">
        <is>
          <t>Resumen y tiempos</t>
        </is>
      </c>
    </row>
    <row r="30" ht="15" customHeight="1">
      <c r="B30" s="2" t="inlineStr">
        <is>
          <t>Órdenes abiertas = pendientes + autorizadas (las Presentadas no cuentan).</t>
        </is>
      </c>
    </row>
    <row r="31" ht="15" customHeight="1">
      <c r="B31" s="2" t="inlineStr">
        <is>
          <t>% de autorizadas con faltantes = autorizadas con algo que falta ÷ autorizadas.</t>
        </is>
      </c>
    </row>
    <row r="32" ht="30" customHeight="1">
      <c r="B32" s="2" t="inlineStr">
        <is>
          <t>Tiempo promedio y mediana hasta autorizar: se calculan solo con las órdenes que ya tienen fecha de autorización. Las que siguen esperando no entran, por eso el promedio tiende a verse mejor que la realidad: mirá también la orden abierta más antigua.</t>
        </is>
      </c>
    </row>
    <row r="34">
      <c r="B34" s="4" t="inlineStr">
        <is>
          <t>Cuidado con los datos</t>
        </is>
      </c>
    </row>
    <row r="35" ht="30" customHeight="1">
      <c r="B35" s="2" t="inlineStr">
        <is>
          <t>Cuando la uses con pacientes reales, esta planilla contiene datos de salud (la prestación y la pieza). Guardala en un lugar con acceso restringido, no la compartas por chats y no la dejes en equipos de uso común.</t>
        </is>
      </c>
    </row>
    <row r="36" ht="15" customHeight="1">
      <c r="B36" s="2" t="inlineStr">
        <is>
          <t>Es una herramienta de organización: no verifica afiliados ni presenta nada a la obra social.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T61"/>
  <sheetViews>
    <sheetView showGridLines="0" workbookViewId="0">
      <pane xSplit="3" ySplit="11" topLeftCell="D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17" customWidth="1" min="3" max="3"/>
    <col width="19" customWidth="1" min="4" max="4"/>
    <col width="26" customWidth="1" min="5" max="5"/>
    <col width="15" customWidth="1" min="6" max="6"/>
    <col width="17" customWidth="1" min="7" max="7"/>
    <col width="24" customWidth="1" min="8" max="8"/>
    <col width="12" customWidth="1" min="9" max="9"/>
    <col width="12" customWidth="1" min="10" max="10"/>
    <col width="21" customWidth="1" min="11" max="11"/>
    <col width="24" customWidth="1" min="12" max="12"/>
    <col width="12" customWidth="1" min="13" max="13"/>
    <col width="13" customWidth="1" min="14" max="14"/>
    <col width="14" customWidth="1" min="15" max="15"/>
    <col width="9" customWidth="1" min="16" max="16"/>
    <col width="10" customWidth="1" min="17" max="17"/>
    <col width="10" customWidth="1" min="18" max="18"/>
    <col width="11" customWidth="1" min="19" max="19"/>
    <col width="26" customWidth="1" min="20" max="20"/>
  </cols>
  <sheetData>
    <row r="1">
      <c r="B1" s="1" t="inlineStr">
        <is>
          <t>Planilla de seguimiento de órdenes de obras sociales (ejemplo)</t>
        </is>
      </c>
    </row>
    <row r="2">
      <c r="B2" s="5" t="inlineStr">
        <is>
          <t>Documento de control interno del consultorio. No reemplaza la comunicación con la obra social ni sus requisitos. Las celdas amarillas se completan; el resto se calcula solo.</t>
        </is>
      </c>
    </row>
    <row r="3">
      <c r="B3" s="6" t="inlineStr">
        <is>
          <t>Todos los nombres, obras sociales, prestaciones y fechas de esta hoja son ficticios.</t>
        </is>
      </c>
      <c r="G3" s="7" t="inlineStr">
        <is>
          <t>Resumen de la revisión</t>
        </is>
      </c>
      <c r="K3" s="7" t="inlineStr">
        <is>
          <t>Alertas y tiempos</t>
        </is>
      </c>
    </row>
    <row r="4">
      <c r="B4" s="8" t="inlineStr">
        <is>
          <t>Consultorio</t>
        </is>
      </c>
      <c r="E4" s="9" t="inlineStr">
        <is>
          <t>Consultorio de ejemplo</t>
        </is>
      </c>
      <c r="G4" s="10" t="inlineStr">
        <is>
          <t>Órdenes abiertas (pendientes + autorizadas)</t>
        </is>
      </c>
      <c r="I4" s="11">
        <f>SUMPRODUCT((C12:C61&lt;&gt;"")*((J12:J61="Pendiente")+(J12:J61="Autorizada")))</f>
        <v/>
      </c>
      <c r="K4" s="10" t="inlineStr">
        <is>
          <t>Con alerta (vencida, vence pronto o sin movimiento)</t>
        </is>
      </c>
      <c r="O4" s="11">
        <f>COUNTIF(T12:T61,"Vencida")+COUNTIF(T12:T61,"Vence pronto")+COUNTIF(T12:T61,"Sin movimiento")</f>
        <v/>
      </c>
    </row>
    <row r="5">
      <c r="B5" s="8" t="inlineStr">
        <is>
          <t>Fecha de revisión (vacía = hoy)</t>
        </is>
      </c>
      <c r="E5" s="12" t="n">
        <v>46335</v>
      </c>
      <c r="G5" s="10" t="inlineStr">
        <is>
          <t>Pendientes de autorización</t>
        </is>
      </c>
      <c r="I5" s="11">
        <f>SUMPRODUCT((C12:C61&lt;&gt;"")*(J12:J61="Pendiente"))</f>
        <v/>
      </c>
      <c r="K5" s="10" t="inlineStr">
        <is>
          <t>Vencidas</t>
        </is>
      </c>
      <c r="O5" s="11">
        <f>COUNTIF(T12:T61,"Vencida")</f>
        <v/>
      </c>
    </row>
    <row r="6">
      <c r="B6" s="8" t="inlineStr">
        <is>
          <t>Fecha usada en los cálculos</t>
        </is>
      </c>
      <c r="E6" s="13">
        <f>IF(E5="",TODAY(),E5)</f>
        <v/>
      </c>
      <c r="G6" s="10" t="inlineStr">
        <is>
          <t>Autorizadas</t>
        </is>
      </c>
      <c r="I6" s="11">
        <f>SUMPRODUCT((C12:C61&lt;&gt;"")*(J12:J61="Autorizada"))</f>
        <v/>
      </c>
      <c r="K6" s="10" t="inlineStr">
        <is>
          <t>Orden abierta más antigua (días)</t>
        </is>
      </c>
      <c r="O6" s="11">
        <f>IF(COUNT(P12:P61)=0,"",MAX(P12:P61))</f>
        <v/>
      </c>
    </row>
    <row r="7">
      <c r="B7" s="8" t="inlineStr">
        <is>
          <t>Días sin contacto para marcar «Sin movimiento»</t>
        </is>
      </c>
      <c r="E7" s="14" t="n">
        <v>15</v>
      </c>
      <c r="G7" s="10" t="inlineStr">
        <is>
          <t>Autorizadas con faltantes</t>
        </is>
      </c>
      <c r="I7" s="11">
        <f>SUMPRODUCT((C12:C61&lt;&gt;"")*(J12:J61="Autorizada")*(K12:K61&lt;&gt;"")*(K12:K61&lt;&gt;"Nada"))</f>
        <v/>
      </c>
      <c r="K7" s="10" t="inlineStr">
        <is>
          <t>Órdenes con autorización registrada</t>
        </is>
      </c>
      <c r="O7" s="11">
        <f>COUNT(S12:S61)</f>
        <v/>
      </c>
    </row>
    <row r="8">
      <c r="B8" s="8" t="inlineStr">
        <is>
          <t>Días de aviso antes del vencimiento</t>
        </is>
      </c>
      <c r="E8" s="14" t="n">
        <v>7</v>
      </c>
      <c r="G8" s="10" t="inlineStr">
        <is>
          <t>% de autorizadas con faltantes</t>
        </is>
      </c>
      <c r="I8" s="15">
        <f>IF(I6=0,"",I7/I6)</f>
        <v/>
      </c>
      <c r="K8" s="10" t="inlineStr">
        <is>
          <t>Tiempo promedio hasta autorizar (días)</t>
        </is>
      </c>
      <c r="O8" s="16">
        <f>IF(COUNT(S12:S61)=0,"",AVERAGE(S12:S61))</f>
        <v/>
      </c>
    </row>
    <row r="9">
      <c r="G9" s="10" t="inlineStr">
        <is>
          <t>Listas para presentar</t>
        </is>
      </c>
      <c r="I9" s="11">
        <f>COUNTIF(T12:T61,"Lista para presentar")</f>
        <v/>
      </c>
      <c r="K9" s="10" t="inlineStr">
        <is>
          <t>Mediana hasta autorizar (días)</t>
        </is>
      </c>
      <c r="O9" s="16">
        <f>IF(COUNT(S12:S61)=0,"",MEDIAN(S12:S61))</f>
        <v/>
      </c>
    </row>
    <row r="11" ht="42" customHeight="1">
      <c r="B11" s="17" t="inlineStr">
        <is>
          <t>N°</t>
        </is>
      </c>
      <c r="C11" s="17" t="inlineStr">
        <is>
          <t>Paciente</t>
        </is>
      </c>
      <c r="D11" s="17" t="inlineStr">
        <is>
          <t>Obra social</t>
        </is>
      </c>
      <c r="E11" s="17" t="inlineStr">
        <is>
          <t>Prestación y pieza</t>
        </is>
      </c>
      <c r="F11" s="17" t="inlineStr">
        <is>
          <t>Profesional</t>
        </is>
      </c>
      <c r="G11" s="17" t="inlineStr">
        <is>
          <t>Responsable del seguimiento</t>
        </is>
      </c>
      <c r="H11" s="17" t="inlineStr">
        <is>
          <t>Modalidad</t>
        </is>
      </c>
      <c r="I11" s="17" t="inlineStr">
        <is>
          <t>Fecha de la orden</t>
        </is>
      </c>
      <c r="J11" s="17" t="inlineStr">
        <is>
          <t>Etapa</t>
        </is>
      </c>
      <c r="K11" s="17" t="inlineStr">
        <is>
          <t>Qué falta</t>
        </is>
      </c>
      <c r="L11" s="17" t="inlineStr">
        <is>
          <t>Detalle de lo que falta</t>
        </is>
      </c>
      <c r="M11" s="17" t="inlineStr">
        <is>
          <t>Último contacto</t>
        </is>
      </c>
      <c r="N11" s="17" t="inlineStr">
        <is>
          <t>Fecha de autorización</t>
        </is>
      </c>
      <c r="O11" s="17" t="inlineStr">
        <is>
          <t>Vence el (fecha límite informada)</t>
        </is>
      </c>
      <c r="P11" s="17" t="inlineStr">
        <is>
          <t>Días abierta</t>
        </is>
      </c>
      <c r="Q11" s="17" t="inlineStr">
        <is>
          <t>Días sin contacto</t>
        </is>
      </c>
      <c r="R11" s="17" t="inlineStr">
        <is>
          <t>Días para vencer</t>
        </is>
      </c>
      <c r="S11" s="17" t="inlineStr">
        <is>
          <t>Días hasta autorizar</t>
        </is>
      </c>
      <c r="T11" s="17" t="inlineStr">
        <is>
          <t>Alerta</t>
        </is>
      </c>
    </row>
    <row r="12">
      <c r="B12" s="18" t="n">
        <v>1</v>
      </c>
      <c r="C12" s="19" t="inlineStr">
        <is>
          <t>Laura G.</t>
        </is>
      </c>
      <c r="D12" s="19" t="inlineStr">
        <is>
          <t>Obra social Norte</t>
        </is>
      </c>
      <c r="E12" s="19" t="inlineStr">
        <is>
          <t>Endodoncia, pieza 36</t>
        </is>
      </c>
      <c r="F12" s="19" t="inlineStr">
        <is>
          <t>Dra. Ejemplo A</t>
        </is>
      </c>
      <c r="G12" s="19" t="inlineStr">
        <is>
          <t>Secretaría 1</t>
        </is>
      </c>
      <c r="H12" s="19" t="inlineStr">
        <is>
          <t>Papel (lo lleva el paciente)</t>
        </is>
      </c>
      <c r="I12" s="20" t="n">
        <v>46310</v>
      </c>
      <c r="J12" s="21" t="inlineStr">
        <is>
          <t>Pendiente</t>
        </is>
      </c>
      <c r="K12" s="19" t="inlineStr">
        <is>
          <t>Autorización</t>
        </is>
      </c>
      <c r="L12" s="19" t="inlineStr">
        <is>
          <t>Cambió el plan clínico: evaluar reemplazar</t>
        </is>
      </c>
      <c r="M12" s="20" t="n">
        <v>46317</v>
      </c>
      <c r="N12" s="20" t="n"/>
      <c r="O12" s="20" t="n"/>
      <c r="P12" s="22">
        <f>IF(OR(C12="",I12="",J12="",J12="Presentada"),"",$E$6-I12)</f>
        <v/>
      </c>
      <c r="Q12" s="22">
        <f>IF(OR(C12="",I12="",J12="",J12="Presentada"),"",$E$6-IF(M12="",I12,M12))</f>
        <v/>
      </c>
      <c r="R12" s="22">
        <f>IF(OR(C12="",J12="",J12="Presentada",O12=""),"",O12-$E$6)</f>
        <v/>
      </c>
      <c r="S12" s="22">
        <f>IF(OR(C12="",I12="",N12=""),"",N12-I12)</f>
        <v/>
      </c>
      <c r="T12" s="23">
        <f>IF(C12="","",IF(OR(I12="",J12=""),"Completar fecha y etapa",IF(J12="Presentada","Presentada",IF(AND(R12&lt;&gt;"",R12&lt;0),"Vencida",IF(AND(R12&lt;&gt;"",R12&lt;=$E$8),"Vence pronto",IF(Q12&gt;=$E$7,"Sin movimiento",IF(J12="Pendiente","Esperando autorización",IF(K12="Nada","Lista para presentar",IF(K12="","Completar qué falta","Autorizada con faltantes")))))))))</f>
        <v/>
      </c>
    </row>
    <row r="13">
      <c r="B13" s="18" t="n">
        <v>2</v>
      </c>
      <c r="C13" s="19" t="inlineStr">
        <is>
          <t>Martín P.</t>
        </is>
      </c>
      <c r="D13" s="19" t="inlineStr">
        <is>
          <t>Prepaga Cordillera</t>
        </is>
      </c>
      <c r="E13" s="19" t="inlineStr">
        <is>
          <t>Corona, pieza 14</t>
        </is>
      </c>
      <c r="F13" s="19" t="inlineStr">
        <is>
          <t>Dr. Ejemplo B</t>
        </is>
      </c>
      <c r="G13" s="19" t="inlineStr">
        <is>
          <t>Secretaría 1</t>
        </is>
      </c>
      <c r="H13" s="19" t="inlineStr">
        <is>
          <t>Web de la entidad</t>
        </is>
      </c>
      <c r="I13" s="20" t="n">
        <v>46315</v>
      </c>
      <c r="J13" s="21" t="inlineStr">
        <is>
          <t>Pendiente</t>
        </is>
      </c>
      <c r="K13" s="19" t="inlineStr">
        <is>
          <t>Autorización</t>
        </is>
      </c>
      <c r="L13" s="19" t="inlineStr">
        <is>
          <t>La entidad no respondió; consultar</t>
        </is>
      </c>
      <c r="M13" s="20" t="n">
        <v>46319</v>
      </c>
      <c r="N13" s="20" t="n"/>
      <c r="O13" s="20" t="n"/>
      <c r="P13" s="22">
        <f>IF(OR(C13="",I13="",J13="",J13="Presentada"),"",$E$6-I13)</f>
        <v/>
      </c>
      <c r="Q13" s="22">
        <f>IF(OR(C13="",I13="",J13="",J13="Presentada"),"",$E$6-IF(M13="",I13,M13))</f>
        <v/>
      </c>
      <c r="R13" s="22">
        <f>IF(OR(C13="",J13="",J13="Presentada",O13=""),"",O13-$E$6)</f>
        <v/>
      </c>
      <c r="S13" s="22">
        <f>IF(OR(C13="",I13="",N13=""),"",N13-I13)</f>
        <v/>
      </c>
      <c r="T13" s="23">
        <f>IF(C13="","",IF(OR(I13="",J13=""),"Completar fecha y etapa",IF(J13="Presentada","Presentada",IF(AND(R13&lt;&gt;"",R13&lt;0),"Vencida",IF(AND(R13&lt;&gt;"",R13&lt;=$E$8),"Vence pronto",IF(Q13&gt;=$E$7,"Sin movimiento",IF(J13="Pendiente","Esperando autorización",IF(K13="Nada","Lista para presentar",IF(K13="","Completar qué falta","Autorizada con faltantes")))))))))</f>
        <v/>
      </c>
    </row>
    <row r="14">
      <c r="B14" s="18" t="n">
        <v>3</v>
      </c>
      <c r="C14" s="19" t="inlineStr">
        <is>
          <t>Sofía R.</t>
        </is>
      </c>
      <c r="D14" s="19" t="inlineStr">
        <is>
          <t>Obra social Norte</t>
        </is>
      </c>
      <c r="E14" s="19" t="inlineStr">
        <is>
          <t>Extracción, pieza 48</t>
        </is>
      </c>
      <c r="F14" s="19" t="inlineStr">
        <is>
          <t>Dra. Ejemplo C</t>
        </is>
      </c>
      <c r="G14" s="19" t="inlineStr">
        <is>
          <t>Secretaría 2</t>
        </is>
      </c>
      <c r="H14" s="19" t="inlineStr">
        <is>
          <t>Papel (lo lleva el paciente)</t>
        </is>
      </c>
      <c r="I14" s="20" t="n">
        <v>46324</v>
      </c>
      <c r="J14" s="21" t="inlineStr">
        <is>
          <t>Pendiente</t>
        </is>
      </c>
      <c r="K14" s="19" t="inlineStr">
        <is>
          <t>Autorización</t>
        </is>
      </c>
      <c r="L14" s="19" t="n"/>
      <c r="M14" s="20" t="n">
        <v>46331</v>
      </c>
      <c r="N14" s="20" t="n"/>
      <c r="O14" s="20" t="n"/>
      <c r="P14" s="22">
        <f>IF(OR(C14="",I14="",J14="",J14="Presentada"),"",$E$6-I14)</f>
        <v/>
      </c>
      <c r="Q14" s="22">
        <f>IF(OR(C14="",I14="",J14="",J14="Presentada"),"",$E$6-IF(M14="",I14,M14))</f>
        <v/>
      </c>
      <c r="R14" s="22">
        <f>IF(OR(C14="",J14="",J14="Presentada",O14=""),"",O14-$E$6)</f>
        <v/>
      </c>
      <c r="S14" s="22">
        <f>IF(OR(C14="",I14="",N14=""),"",N14-I14)</f>
        <v/>
      </c>
      <c r="T14" s="23">
        <f>IF(C14="","",IF(OR(I14="",J14=""),"Completar fecha y etapa",IF(J14="Presentada","Presentada",IF(AND(R14&lt;&gt;"",R14&lt;0),"Vencida",IF(AND(R14&lt;&gt;"",R14&lt;=$E$8),"Vence pronto",IF(Q14&gt;=$E$7,"Sin movimiento",IF(J14="Pendiente","Esperando autorización",IF(K14="Nada","Lista para presentar",IF(K14="","Completar qué falta","Autorizada con faltantes")))))))))</f>
        <v/>
      </c>
    </row>
    <row r="15">
      <c r="B15" s="18" t="n">
        <v>4</v>
      </c>
      <c r="C15" s="19" t="inlineStr">
        <is>
          <t>Julián M.</t>
        </is>
      </c>
      <c r="D15" s="19" t="inlineStr">
        <is>
          <t>Obra social Sur</t>
        </is>
      </c>
      <c r="E15" s="19" t="inlineStr">
        <is>
          <t>Obturación, pieza 26</t>
        </is>
      </c>
      <c r="F15" s="19" t="inlineStr">
        <is>
          <t>Dra. Ejemplo A</t>
        </is>
      </c>
      <c r="G15" s="19" t="inlineStr">
        <is>
          <t>Secretaría 2</t>
        </is>
      </c>
      <c r="H15" s="19" t="inlineStr">
        <is>
          <t>Web de la entidad</t>
        </is>
      </c>
      <c r="I15" s="20" t="n">
        <v>46326</v>
      </c>
      <c r="J15" s="21" t="inlineStr">
        <is>
          <t>Pendiente</t>
        </is>
      </c>
      <c r="K15" s="19" t="inlineStr">
        <is>
          <t>Autorización</t>
        </is>
      </c>
      <c r="L15" s="19" t="n"/>
      <c r="M15" s="20" t="n">
        <v>46333</v>
      </c>
      <c r="N15" s="20" t="n"/>
      <c r="O15" s="20" t="n"/>
      <c r="P15" s="22">
        <f>IF(OR(C15="",I15="",J15="",J15="Presentada"),"",$E$6-I15)</f>
        <v/>
      </c>
      <c r="Q15" s="22">
        <f>IF(OR(C15="",I15="",J15="",J15="Presentada"),"",$E$6-IF(M15="",I15,M15))</f>
        <v/>
      </c>
      <c r="R15" s="22">
        <f>IF(OR(C15="",J15="",J15="Presentada",O15=""),"",O15-$E$6)</f>
        <v/>
      </c>
      <c r="S15" s="22">
        <f>IF(OR(C15="",I15="",N15=""),"",N15-I15)</f>
        <v/>
      </c>
      <c r="T15" s="23">
        <f>IF(C15="","",IF(OR(I15="",J15=""),"Completar fecha y etapa",IF(J15="Presentada","Presentada",IF(AND(R15&lt;&gt;"",R15&lt;0),"Vencida",IF(AND(R15&lt;&gt;"",R15&lt;=$E$8),"Vence pronto",IF(Q15&gt;=$E$7,"Sin movimiento",IF(J15="Pendiente","Esperando autorización",IF(K15="Nada","Lista para presentar",IF(K15="","Completar qué falta","Autorizada con faltantes")))))))))</f>
        <v/>
      </c>
    </row>
    <row r="16">
      <c r="B16" s="18" t="n">
        <v>5</v>
      </c>
      <c r="C16" s="19" t="inlineStr">
        <is>
          <t>Carla T.</t>
        </is>
      </c>
      <c r="D16" s="19" t="inlineStr">
        <is>
          <t>Prepaga Cordillera</t>
        </is>
      </c>
      <c r="E16" s="19" t="inlineStr">
        <is>
          <t>Control y limpieza</t>
        </is>
      </c>
      <c r="F16" s="19" t="inlineStr">
        <is>
          <t>Dr. Ejemplo B</t>
        </is>
      </c>
      <c r="G16" s="19" t="inlineStr">
        <is>
          <t>Secretaría 1</t>
        </is>
      </c>
      <c r="H16" s="19" t="inlineStr">
        <is>
          <t>Papel (lo lleva el paciente)</t>
        </is>
      </c>
      <c r="I16" s="20" t="n">
        <v>46329</v>
      </c>
      <c r="J16" s="21" t="inlineStr">
        <is>
          <t>Pendiente</t>
        </is>
      </c>
      <c r="K16" s="19" t="inlineStr">
        <is>
          <t>Autorización</t>
        </is>
      </c>
      <c r="L16" s="19" t="n"/>
      <c r="M16" s="20" t="n">
        <v>46332</v>
      </c>
      <c r="N16" s="20" t="n"/>
      <c r="O16" s="20" t="n"/>
      <c r="P16" s="22">
        <f>IF(OR(C16="",I16="",J16="",J16="Presentada"),"",$E$6-I16)</f>
        <v/>
      </c>
      <c r="Q16" s="22">
        <f>IF(OR(C16="",I16="",J16="",J16="Presentada"),"",$E$6-IF(M16="",I16,M16))</f>
        <v/>
      </c>
      <c r="R16" s="22">
        <f>IF(OR(C16="",J16="",J16="Presentada",O16=""),"",O16-$E$6)</f>
        <v/>
      </c>
      <c r="S16" s="22">
        <f>IF(OR(C16="",I16="",N16=""),"",N16-I16)</f>
        <v/>
      </c>
      <c r="T16" s="23">
        <f>IF(C16="","",IF(OR(I16="",J16=""),"Completar fecha y etapa",IF(J16="Presentada","Presentada",IF(AND(R16&lt;&gt;"",R16&lt;0),"Vencida",IF(AND(R16&lt;&gt;"",R16&lt;=$E$8),"Vence pronto",IF(Q16&gt;=$E$7,"Sin movimiento",IF(J16="Pendiente","Esperando autorización",IF(K16="Nada","Lista para presentar",IF(K16="","Completar qué falta","Autorizada con faltantes")))))))))</f>
        <v/>
      </c>
    </row>
    <row r="17">
      <c r="B17" s="18" t="n">
        <v>6</v>
      </c>
      <c r="C17" s="19" t="inlineStr">
        <is>
          <t>Diego F.</t>
        </is>
      </c>
      <c r="D17" s="19" t="inlineStr">
        <is>
          <t>Obra social Sur</t>
        </is>
      </c>
      <c r="E17" s="19" t="inlineStr">
        <is>
          <t>Endodoncia, pieza 46</t>
        </is>
      </c>
      <c r="F17" s="19" t="inlineStr">
        <is>
          <t>Dra. Ejemplo C</t>
        </is>
      </c>
      <c r="G17" s="19" t="inlineStr">
        <is>
          <t>Secretaría 2</t>
        </is>
      </c>
      <c r="H17" s="19" t="inlineStr">
        <is>
          <t>Web de la entidad</t>
        </is>
      </c>
      <c r="I17" s="20" t="n">
        <v>46331</v>
      </c>
      <c r="J17" s="21" t="inlineStr">
        <is>
          <t>Pendiente</t>
        </is>
      </c>
      <c r="K17" s="19" t="inlineStr">
        <is>
          <t>Autorización</t>
        </is>
      </c>
      <c r="L17" s="19" t="n"/>
      <c r="M17" s="20" t="n"/>
      <c r="N17" s="20" t="n"/>
      <c r="O17" s="20" t="n"/>
      <c r="P17" s="22">
        <f>IF(OR(C17="",I17="",J17="",J17="Presentada"),"",$E$6-I17)</f>
        <v/>
      </c>
      <c r="Q17" s="22">
        <f>IF(OR(C17="",I17="",J17="",J17="Presentada"),"",$E$6-IF(M17="",I17,M17))</f>
        <v/>
      </c>
      <c r="R17" s="22">
        <f>IF(OR(C17="",J17="",J17="Presentada",O17=""),"",O17-$E$6)</f>
        <v/>
      </c>
      <c r="S17" s="22">
        <f>IF(OR(C17="",I17="",N17=""),"",N17-I17)</f>
        <v/>
      </c>
      <c r="T17" s="23">
        <f>IF(C17="","",IF(OR(I17="",J17=""),"Completar fecha y etapa",IF(J17="Presentada","Presentada",IF(AND(R17&lt;&gt;"",R17&lt;0),"Vencida",IF(AND(R17&lt;&gt;"",R17&lt;=$E$8),"Vence pronto",IF(Q17&gt;=$E$7,"Sin movimiento",IF(J17="Pendiente","Esperando autorización",IF(K17="Nada","Lista para presentar",IF(K17="","Completar qué falta","Autorizada con faltantes")))))))))</f>
        <v/>
      </c>
    </row>
    <row r="18">
      <c r="B18" s="18" t="n">
        <v>7</v>
      </c>
      <c r="C18" s="19" t="inlineStr">
        <is>
          <t>Ana L.</t>
        </is>
      </c>
      <c r="D18" s="19" t="inlineStr">
        <is>
          <t>Obra social Norte</t>
        </is>
      </c>
      <c r="E18" s="19" t="inlineStr">
        <is>
          <t>Obturación, pieza 15</t>
        </is>
      </c>
      <c r="F18" s="19" t="inlineStr">
        <is>
          <t>Dra. Ejemplo A</t>
        </is>
      </c>
      <c r="G18" s="19" t="inlineStr">
        <is>
          <t>Secretaría 1</t>
        </is>
      </c>
      <c r="H18" s="19" t="inlineStr">
        <is>
          <t>Papel (lo lleva el paciente)</t>
        </is>
      </c>
      <c r="I18" s="20" t="n">
        <v>46332</v>
      </c>
      <c r="J18" s="21" t="inlineStr">
        <is>
          <t>Pendiente</t>
        </is>
      </c>
      <c r="K18" s="19" t="inlineStr">
        <is>
          <t>Autorización</t>
        </is>
      </c>
      <c r="L18" s="19" t="n"/>
      <c r="M18" s="20" t="n"/>
      <c r="N18" s="20" t="n"/>
      <c r="O18" s="20" t="n"/>
      <c r="P18" s="22">
        <f>IF(OR(C18="",I18="",J18="",J18="Presentada"),"",$E$6-I18)</f>
        <v/>
      </c>
      <c r="Q18" s="22">
        <f>IF(OR(C18="",I18="",J18="",J18="Presentada"),"",$E$6-IF(M18="",I18,M18))</f>
        <v/>
      </c>
      <c r="R18" s="22">
        <f>IF(OR(C18="",J18="",J18="Presentada",O18=""),"",O18-$E$6)</f>
        <v/>
      </c>
      <c r="S18" s="22">
        <f>IF(OR(C18="",I18="",N18=""),"",N18-I18)</f>
        <v/>
      </c>
      <c r="T18" s="23">
        <f>IF(C18="","",IF(OR(I18="",J18=""),"Completar fecha y etapa",IF(J18="Presentada","Presentada",IF(AND(R18&lt;&gt;"",R18&lt;0),"Vencida",IF(AND(R18&lt;&gt;"",R18&lt;=$E$8),"Vence pronto",IF(Q18&gt;=$E$7,"Sin movimiento",IF(J18="Pendiente","Esperando autorización",IF(K18="Nada","Lista para presentar",IF(K18="","Completar qué falta","Autorizada con faltantes")))))))))</f>
        <v/>
      </c>
    </row>
    <row r="19">
      <c r="B19" s="18" t="n">
        <v>8</v>
      </c>
      <c r="C19" s="19" t="inlineStr">
        <is>
          <t>Pablo S.</t>
        </is>
      </c>
      <c r="D19" s="19" t="inlineStr">
        <is>
          <t>Obra social Sur</t>
        </is>
      </c>
      <c r="E19" s="19" t="inlineStr">
        <is>
          <t>Endodoncia, pieza 21</t>
        </is>
      </c>
      <c r="F19" s="19" t="inlineStr">
        <is>
          <t>Dra. Ejemplo A</t>
        </is>
      </c>
      <c r="G19" s="19" t="inlineStr">
        <is>
          <t>Secretaría 1</t>
        </is>
      </c>
      <c r="H19" s="19" t="inlineStr">
        <is>
          <t>Papel (lo lleva el paciente)</t>
        </is>
      </c>
      <c r="I19" s="20" t="n">
        <v>46305</v>
      </c>
      <c r="J19" s="21" t="inlineStr">
        <is>
          <t>Autorizada</t>
        </is>
      </c>
      <c r="K19" s="19" t="inlineStr">
        <is>
          <t>Radiografía</t>
        </is>
      </c>
      <c r="L19" s="19" t="inlineStr">
        <is>
          <t>Radiografía periapical</t>
        </is>
      </c>
      <c r="M19" s="20" t="n">
        <v>46330</v>
      </c>
      <c r="N19" s="20" t="n">
        <v>46317</v>
      </c>
      <c r="O19" s="20" t="n">
        <v>46340</v>
      </c>
      <c r="P19" s="22">
        <f>IF(OR(C19="",I19="",J19="",J19="Presentada"),"",$E$6-I19)</f>
        <v/>
      </c>
      <c r="Q19" s="22">
        <f>IF(OR(C19="",I19="",J19="",J19="Presentada"),"",$E$6-IF(M19="",I19,M19))</f>
        <v/>
      </c>
      <c r="R19" s="22">
        <f>IF(OR(C19="",J19="",J19="Presentada",O19=""),"",O19-$E$6)</f>
        <v/>
      </c>
      <c r="S19" s="22">
        <f>IF(OR(C19="",I19="",N19=""),"",N19-I19)</f>
        <v/>
      </c>
      <c r="T19" s="23">
        <f>IF(C19="","",IF(OR(I19="",J19=""),"Completar fecha y etapa",IF(J19="Presentada","Presentada",IF(AND(R19&lt;&gt;"",R19&lt;0),"Vencida",IF(AND(R19&lt;&gt;"",R19&lt;=$E$8),"Vence pronto",IF(Q19&gt;=$E$7,"Sin movimiento",IF(J19="Pendiente","Esperando autorización",IF(K19="Nada","Lista para presentar",IF(K19="","Completar qué falta","Autorizada con faltantes")))))))))</f>
        <v/>
      </c>
    </row>
    <row r="20">
      <c r="B20" s="18" t="n">
        <v>9</v>
      </c>
      <c r="C20" s="19" t="inlineStr">
        <is>
          <t>Marta D.</t>
        </is>
      </c>
      <c r="D20" s="19" t="inlineStr">
        <is>
          <t>Obra social Norte</t>
        </is>
      </c>
      <c r="E20" s="19" t="inlineStr">
        <is>
          <t>Endodoncia, pieza 37</t>
        </is>
      </c>
      <c r="F20" s="19" t="inlineStr">
        <is>
          <t>Dr. Ejemplo B</t>
        </is>
      </c>
      <c r="G20" s="19" t="inlineStr">
        <is>
          <t>Secretaría 2</t>
        </is>
      </c>
      <c r="H20" s="19" t="inlineStr">
        <is>
          <t>Web de la entidad</t>
        </is>
      </c>
      <c r="I20" s="20" t="n">
        <v>46313</v>
      </c>
      <c r="J20" s="21" t="inlineStr">
        <is>
          <t>Autorizada</t>
        </is>
      </c>
      <c r="K20" s="19" t="inlineStr">
        <is>
          <t>Radiografía</t>
        </is>
      </c>
      <c r="L20" s="19" t="inlineStr">
        <is>
          <t>Radiografía periapical</t>
        </is>
      </c>
      <c r="M20" s="20" t="n">
        <v>46332</v>
      </c>
      <c r="N20" s="20" t="n">
        <v>46321</v>
      </c>
      <c r="O20" s="20" t="n"/>
      <c r="P20" s="22">
        <f>IF(OR(C20="",I20="",J20="",J20="Presentada"),"",$E$6-I20)</f>
        <v/>
      </c>
      <c r="Q20" s="22">
        <f>IF(OR(C20="",I20="",J20="",J20="Presentada"),"",$E$6-IF(M20="",I20,M20))</f>
        <v/>
      </c>
      <c r="R20" s="22">
        <f>IF(OR(C20="",J20="",J20="Presentada",O20=""),"",O20-$E$6)</f>
        <v/>
      </c>
      <c r="S20" s="22">
        <f>IF(OR(C20="",I20="",N20=""),"",N20-I20)</f>
        <v/>
      </c>
      <c r="T20" s="23">
        <f>IF(C20="","",IF(OR(I20="",J20=""),"Completar fecha y etapa",IF(J20="Presentada","Presentada",IF(AND(R20&lt;&gt;"",R20&lt;0),"Vencida",IF(AND(R20&lt;&gt;"",R20&lt;=$E$8),"Vence pronto",IF(Q20&gt;=$E$7,"Sin movimiento",IF(J20="Pendiente","Esperando autorización",IF(K20="Nada","Lista para presentar",IF(K20="","Completar qué falta","Autorizada con faltantes")))))))))</f>
        <v/>
      </c>
    </row>
    <row r="21">
      <c r="B21" s="18" t="n">
        <v>10</v>
      </c>
      <c r="C21" s="19" t="inlineStr">
        <is>
          <t>Lucía V.</t>
        </is>
      </c>
      <c r="D21" s="19" t="inlineStr">
        <is>
          <t>Prepaga Cordillera</t>
        </is>
      </c>
      <c r="E21" s="19" t="inlineStr">
        <is>
          <t>Prótesis fija, piezas 24 a 26</t>
        </is>
      </c>
      <c r="F21" s="19" t="inlineStr">
        <is>
          <t>Dra. Ejemplo C</t>
        </is>
      </c>
      <c r="G21" s="19" t="inlineStr">
        <is>
          <t>Secretaría 1</t>
        </is>
      </c>
      <c r="H21" s="19" t="inlineStr">
        <is>
          <t>Papel (lo lleva el paciente)</t>
        </is>
      </c>
      <c r="I21" s="20" t="n">
        <v>46307</v>
      </c>
      <c r="J21" s="21" t="inlineStr">
        <is>
          <t>Autorizada</t>
        </is>
      </c>
      <c r="K21" s="19" t="inlineStr">
        <is>
          <t>Firma</t>
        </is>
      </c>
      <c r="L21" s="19" t="inlineStr">
        <is>
          <t>Firma del paciente</t>
        </is>
      </c>
      <c r="M21" s="20" t="n">
        <v>46326</v>
      </c>
      <c r="N21" s="20" t="n">
        <v>46321</v>
      </c>
      <c r="O21" s="20" t="n">
        <v>46333</v>
      </c>
      <c r="P21" s="22">
        <f>IF(OR(C21="",I21="",J21="",J21="Presentada"),"",$E$6-I21)</f>
        <v/>
      </c>
      <c r="Q21" s="22">
        <f>IF(OR(C21="",I21="",J21="",J21="Presentada"),"",$E$6-IF(M21="",I21,M21))</f>
        <v/>
      </c>
      <c r="R21" s="22">
        <f>IF(OR(C21="",J21="",J21="Presentada",O21=""),"",O21-$E$6)</f>
        <v/>
      </c>
      <c r="S21" s="22">
        <f>IF(OR(C21="",I21="",N21=""),"",N21-I21)</f>
        <v/>
      </c>
      <c r="T21" s="23">
        <f>IF(C21="","",IF(OR(I21="",J21=""),"Completar fecha y etapa",IF(J21="Presentada","Presentada",IF(AND(R21&lt;&gt;"",R21&lt;0),"Vencida",IF(AND(R21&lt;&gt;"",R21&lt;=$E$8),"Vence pronto",IF(Q21&gt;=$E$7,"Sin movimiento",IF(J21="Pendiente","Esperando autorización",IF(K21="Nada","Lista para presentar",IF(K21="","Completar qué falta","Autorizada con faltantes")))))))))</f>
        <v/>
      </c>
    </row>
    <row r="22">
      <c r="B22" s="18" t="n">
        <v>11</v>
      </c>
      <c r="C22" s="19" t="inlineStr">
        <is>
          <t>Hugo B.</t>
        </is>
      </c>
      <c r="D22" s="19" t="inlineStr">
        <is>
          <t>Obra social Sur</t>
        </is>
      </c>
      <c r="E22" s="19" t="inlineStr">
        <is>
          <t>Endodoncia, pieza 11</t>
        </is>
      </c>
      <c r="F22" s="19" t="inlineStr">
        <is>
          <t>Dra. Ejemplo A</t>
        </is>
      </c>
      <c r="G22" s="19" t="inlineStr">
        <is>
          <t>Secretaría 2</t>
        </is>
      </c>
      <c r="H22" s="19" t="inlineStr">
        <is>
          <t>Web de la entidad</t>
        </is>
      </c>
      <c r="I22" s="20" t="n">
        <v>46319</v>
      </c>
      <c r="J22" s="21" t="inlineStr">
        <is>
          <t>Autorizada</t>
        </is>
      </c>
      <c r="K22" s="19" t="inlineStr">
        <is>
          <t>Radiografía</t>
        </is>
      </c>
      <c r="L22" s="19" t="inlineStr">
        <is>
          <t>Radiografía periapical</t>
        </is>
      </c>
      <c r="M22" s="20" t="n">
        <v>46333</v>
      </c>
      <c r="N22" s="20" t="n">
        <v>46325</v>
      </c>
      <c r="O22" s="20" t="n"/>
      <c r="P22" s="22">
        <f>IF(OR(C22="",I22="",J22="",J22="Presentada"),"",$E$6-I22)</f>
        <v/>
      </c>
      <c r="Q22" s="22">
        <f>IF(OR(C22="",I22="",J22="",J22="Presentada"),"",$E$6-IF(M22="",I22,M22))</f>
        <v/>
      </c>
      <c r="R22" s="22">
        <f>IF(OR(C22="",J22="",J22="Presentada",O22=""),"",O22-$E$6)</f>
        <v/>
      </c>
      <c r="S22" s="22">
        <f>IF(OR(C22="",I22="",N22=""),"",N22-I22)</f>
        <v/>
      </c>
      <c r="T22" s="23">
        <f>IF(C22="","",IF(OR(I22="",J22=""),"Completar fecha y etapa",IF(J22="Presentada","Presentada",IF(AND(R22&lt;&gt;"",R22&lt;0),"Vencida",IF(AND(R22&lt;&gt;"",R22&lt;=$E$8),"Vence pronto",IF(Q22&gt;=$E$7,"Sin movimiento",IF(J22="Pendiente","Esperando autorización",IF(K22="Nada","Lista para presentar",IF(K22="","Completar qué falta","Autorizada con faltantes")))))))))</f>
        <v/>
      </c>
    </row>
    <row r="23">
      <c r="B23" s="18" t="n">
        <v>12</v>
      </c>
      <c r="C23" s="19" t="inlineStr">
        <is>
          <t>Rocío N.</t>
        </is>
      </c>
      <c r="D23" s="19" t="inlineStr">
        <is>
          <t>Obra social Norte</t>
        </is>
      </c>
      <c r="E23" s="19" t="inlineStr">
        <is>
          <t>Corona, pieza 36</t>
        </is>
      </c>
      <c r="F23" s="19" t="inlineStr">
        <is>
          <t>Dr. Ejemplo B</t>
        </is>
      </c>
      <c r="G23" s="19" t="inlineStr">
        <is>
          <t>Secretaría 1</t>
        </is>
      </c>
      <c r="H23" s="19" t="inlineStr">
        <is>
          <t>Papel (lo lleva el paciente)</t>
        </is>
      </c>
      <c r="I23" s="20" t="n">
        <v>46316</v>
      </c>
      <c r="J23" s="21" t="inlineStr">
        <is>
          <t>Autorizada</t>
        </is>
      </c>
      <c r="K23" s="19" t="inlineStr">
        <is>
          <t>Radiografía</t>
        </is>
      </c>
      <c r="L23" s="19" t="inlineStr">
        <is>
          <t>Radiografía periapical</t>
        </is>
      </c>
      <c r="M23" s="20" t="n">
        <v>46329</v>
      </c>
      <c r="N23" s="20" t="n">
        <v>46325</v>
      </c>
      <c r="O23" s="20" t="n"/>
      <c r="P23" s="22">
        <f>IF(OR(C23="",I23="",J23="",J23="Presentada"),"",$E$6-I23)</f>
        <v/>
      </c>
      <c r="Q23" s="22">
        <f>IF(OR(C23="",I23="",J23="",J23="Presentada"),"",$E$6-IF(M23="",I23,M23))</f>
        <v/>
      </c>
      <c r="R23" s="22">
        <f>IF(OR(C23="",J23="",J23="Presentada",O23=""),"",O23-$E$6)</f>
        <v/>
      </c>
      <c r="S23" s="22">
        <f>IF(OR(C23="",I23="",N23=""),"",N23-I23)</f>
        <v/>
      </c>
      <c r="T23" s="23">
        <f>IF(C23="","",IF(OR(I23="",J23=""),"Completar fecha y etapa",IF(J23="Presentada","Presentada",IF(AND(R23&lt;&gt;"",R23&lt;0),"Vencida",IF(AND(R23&lt;&gt;"",R23&lt;=$E$8),"Vence pronto",IF(Q23&gt;=$E$7,"Sin movimiento",IF(J23="Pendiente","Esperando autorización",IF(K23="Nada","Lista para presentar",IF(K23="","Completar qué falta","Autorizada con faltantes")))))))))</f>
        <v/>
      </c>
    </row>
    <row r="24">
      <c r="B24" s="18" t="n">
        <v>13</v>
      </c>
      <c r="C24" s="19" t="inlineStr">
        <is>
          <t>Tomás C.</t>
        </is>
      </c>
      <c r="D24" s="19" t="inlineStr">
        <is>
          <t>Prepaga Cordillera</t>
        </is>
      </c>
      <c r="E24" s="19" t="inlineStr">
        <is>
          <t>Obturación, pieza 47</t>
        </is>
      </c>
      <c r="F24" s="19" t="inlineStr">
        <is>
          <t>Dra. Ejemplo C</t>
        </is>
      </c>
      <c r="G24" s="19" t="inlineStr">
        <is>
          <t>Secretaría 2</t>
        </is>
      </c>
      <c r="H24" s="19" t="inlineStr">
        <is>
          <t>Papel (lo lleva el paciente)</t>
        </is>
      </c>
      <c r="I24" s="20" t="n">
        <v>46321</v>
      </c>
      <c r="J24" s="21" t="inlineStr">
        <is>
          <t>Autorizada</t>
        </is>
      </c>
      <c r="K24" s="19" t="inlineStr">
        <is>
          <t>Firma</t>
        </is>
      </c>
      <c r="L24" s="19" t="inlineStr">
        <is>
          <t>Firma del paciente</t>
        </is>
      </c>
      <c r="M24" s="20" t="n">
        <v>46331</v>
      </c>
      <c r="N24" s="20" t="n">
        <v>46326</v>
      </c>
      <c r="O24" s="20" t="n"/>
      <c r="P24" s="22">
        <f>IF(OR(C24="",I24="",J24="",J24="Presentada"),"",$E$6-I24)</f>
        <v/>
      </c>
      <c r="Q24" s="22">
        <f>IF(OR(C24="",I24="",J24="",J24="Presentada"),"",$E$6-IF(M24="",I24,M24))</f>
        <v/>
      </c>
      <c r="R24" s="22">
        <f>IF(OR(C24="",J24="",J24="Presentada",O24=""),"",O24-$E$6)</f>
        <v/>
      </c>
      <c r="S24" s="22">
        <f>IF(OR(C24="",I24="",N24=""),"",N24-I24)</f>
        <v/>
      </c>
      <c r="T24" s="23">
        <f>IF(C24="","",IF(OR(I24="",J24=""),"Completar fecha y etapa",IF(J24="Presentada","Presentada",IF(AND(R24&lt;&gt;"",R24&lt;0),"Vencida",IF(AND(R24&lt;&gt;"",R24&lt;=$E$8),"Vence pronto",IF(Q24&gt;=$E$7,"Sin movimiento",IF(J24="Pendiente","Esperando autorización",IF(K24="Nada","Lista para presentar",IF(K24="","Completar qué falta","Autorizada con faltantes")))))))))</f>
        <v/>
      </c>
    </row>
    <row r="25">
      <c r="B25" s="18" t="n">
        <v>14</v>
      </c>
      <c r="C25" s="19" t="inlineStr">
        <is>
          <t>Elena K.</t>
        </is>
      </c>
      <c r="D25" s="19" t="inlineStr">
        <is>
          <t>Obra social Norte</t>
        </is>
      </c>
      <c r="E25" s="19" t="inlineStr">
        <is>
          <t>Obturación, pieza 16</t>
        </is>
      </c>
      <c r="F25" s="19" t="inlineStr">
        <is>
          <t>Dra. Ejemplo A</t>
        </is>
      </c>
      <c r="G25" s="19" t="inlineStr">
        <is>
          <t>Secretaría 1</t>
        </is>
      </c>
      <c r="H25" s="19" t="inlineStr">
        <is>
          <t>Web de la entidad</t>
        </is>
      </c>
      <c r="I25" s="20" t="n">
        <v>46323</v>
      </c>
      <c r="J25" s="21" t="inlineStr">
        <is>
          <t>Autorizada</t>
        </is>
      </c>
      <c r="K25" s="19" t="inlineStr">
        <is>
          <t>Nada</t>
        </is>
      </c>
      <c r="L25" s="19" t="n"/>
      <c r="M25" s="20" t="n">
        <v>46332</v>
      </c>
      <c r="N25" s="20" t="n">
        <v>46326</v>
      </c>
      <c r="O25" s="20" t="n"/>
      <c r="P25" s="22">
        <f>IF(OR(C25="",I25="",J25="",J25="Presentada"),"",$E$6-I25)</f>
        <v/>
      </c>
      <c r="Q25" s="22">
        <f>IF(OR(C25="",I25="",J25="",J25="Presentada"),"",$E$6-IF(M25="",I25,M25))</f>
        <v/>
      </c>
      <c r="R25" s="22">
        <f>IF(OR(C25="",J25="",J25="Presentada",O25=""),"",O25-$E$6)</f>
        <v/>
      </c>
      <c r="S25" s="22">
        <f>IF(OR(C25="",I25="",N25=""),"",N25-I25)</f>
        <v/>
      </c>
      <c r="T25" s="23">
        <f>IF(C25="","",IF(OR(I25="",J25=""),"Completar fecha y etapa",IF(J25="Presentada","Presentada",IF(AND(R25&lt;&gt;"",R25&lt;0),"Vencida",IF(AND(R25&lt;&gt;"",R25&lt;=$E$8),"Vence pronto",IF(Q25&gt;=$E$7,"Sin movimiento",IF(J25="Pendiente","Esperando autorización",IF(K25="Nada","Lista para presentar",IF(K25="","Completar qué falta","Autorizada con faltantes")))))))))</f>
        <v/>
      </c>
    </row>
    <row r="26">
      <c r="B26" s="18" t="n">
        <v>15</v>
      </c>
      <c r="C26" s="19" t="inlineStr">
        <is>
          <t>Bruno A.</t>
        </is>
      </c>
      <c r="D26" s="19" t="inlineStr">
        <is>
          <t>Obra social Sur</t>
        </is>
      </c>
      <c r="E26" s="19" t="inlineStr">
        <is>
          <t>Extracción, pieza 38</t>
        </is>
      </c>
      <c r="F26" s="19" t="inlineStr">
        <is>
          <t>Dr. Ejemplo B</t>
        </is>
      </c>
      <c r="G26" s="19" t="inlineStr">
        <is>
          <t>Secretaría 2</t>
        </is>
      </c>
      <c r="H26" s="19" t="inlineStr">
        <is>
          <t>Papel (lo lleva el paciente)</t>
        </is>
      </c>
      <c r="I26" s="20" t="n">
        <v>46325</v>
      </c>
      <c r="J26" s="21" t="inlineStr">
        <is>
          <t>Autorizada</t>
        </is>
      </c>
      <c r="K26" s="19" t="inlineStr">
        <is>
          <t>Nada</t>
        </is>
      </c>
      <c r="L26" s="19" t="n"/>
      <c r="M26" s="20" t="n">
        <v>46333</v>
      </c>
      <c r="N26" s="20" t="n">
        <v>46332</v>
      </c>
      <c r="O26" s="20" t="n"/>
      <c r="P26" s="22">
        <f>IF(OR(C26="",I26="",J26="",J26="Presentada"),"",$E$6-I26)</f>
        <v/>
      </c>
      <c r="Q26" s="22">
        <f>IF(OR(C26="",I26="",J26="",J26="Presentada"),"",$E$6-IF(M26="",I26,M26))</f>
        <v/>
      </c>
      <c r="R26" s="22">
        <f>IF(OR(C26="",J26="",J26="Presentada",O26=""),"",O26-$E$6)</f>
        <v/>
      </c>
      <c r="S26" s="22">
        <f>IF(OR(C26="",I26="",N26=""),"",N26-I26)</f>
        <v/>
      </c>
      <c r="T26" s="23">
        <f>IF(C26="","",IF(OR(I26="",J26=""),"Completar fecha y etapa",IF(J26="Presentada","Presentada",IF(AND(R26&lt;&gt;"",R26&lt;0),"Vencida",IF(AND(R26&lt;&gt;"",R26&lt;=$E$8),"Vence pronto",IF(Q26&gt;=$E$7,"Sin movimiento",IF(J26="Pendiente","Esperando autorización",IF(K26="Nada","Lista para presentar",IF(K26="","Completar qué falta","Autorizada con faltantes")))))))))</f>
        <v/>
      </c>
    </row>
    <row r="27">
      <c r="B27" s="18" t="n">
        <v>16</v>
      </c>
      <c r="C27" s="19" t="inlineStr">
        <is>
          <t>Irene Z.</t>
        </is>
      </c>
      <c r="D27" s="19" t="inlineStr">
        <is>
          <t>Prepaga Cordillera</t>
        </is>
      </c>
      <c r="E27" s="19" t="inlineStr">
        <is>
          <t>Endodoncia, pieza 25</t>
        </is>
      </c>
      <c r="F27" s="19" t="inlineStr">
        <is>
          <t>Dra. Ejemplo C</t>
        </is>
      </c>
      <c r="G27" s="19" t="inlineStr">
        <is>
          <t>Secretaría 1</t>
        </is>
      </c>
      <c r="H27" s="19" t="inlineStr">
        <is>
          <t>Web de la entidad</t>
        </is>
      </c>
      <c r="I27" s="20" t="n">
        <v>46321</v>
      </c>
      <c r="J27" s="21" t="inlineStr">
        <is>
          <t>Autorizada</t>
        </is>
      </c>
      <c r="K27" s="19" t="inlineStr">
        <is>
          <t>Nada</t>
        </is>
      </c>
      <c r="L27" s="19" t="n"/>
      <c r="M27" s="20" t="n">
        <v>46330</v>
      </c>
      <c r="N27" s="20" t="n">
        <v>46331</v>
      </c>
      <c r="O27" s="20" t="n"/>
      <c r="P27" s="22">
        <f>IF(OR(C27="",I27="",J27="",J27="Presentada"),"",$E$6-I27)</f>
        <v/>
      </c>
      <c r="Q27" s="22">
        <f>IF(OR(C27="",I27="",J27="",J27="Presentada"),"",$E$6-IF(M27="",I27,M27))</f>
        <v/>
      </c>
      <c r="R27" s="22">
        <f>IF(OR(C27="",J27="",J27="Presentada",O27=""),"",O27-$E$6)</f>
        <v/>
      </c>
      <c r="S27" s="22">
        <f>IF(OR(C27="",I27="",N27=""),"",N27-I27)</f>
        <v/>
      </c>
      <c r="T27" s="23">
        <f>IF(C27="","",IF(OR(I27="",J27=""),"Completar fecha y etapa",IF(J27="Presentada","Presentada",IF(AND(R27&lt;&gt;"",R27&lt;0),"Vencida",IF(AND(R27&lt;&gt;"",R27&lt;=$E$8),"Vence pronto",IF(Q27&gt;=$E$7,"Sin movimiento",IF(J27="Pendiente","Esperando autorización",IF(K27="Nada","Lista para presentar",IF(K27="","Completar qué falta","Autorizada con faltantes")))))))))</f>
        <v/>
      </c>
    </row>
    <row r="28">
      <c r="B28" s="18" t="n">
        <v>17</v>
      </c>
      <c r="C28" s="19" t="inlineStr">
        <is>
          <t>Nicolás H.</t>
        </is>
      </c>
      <c r="D28" s="19" t="inlineStr">
        <is>
          <t>Obra social Norte</t>
        </is>
      </c>
      <c r="E28" s="19" t="inlineStr">
        <is>
          <t>Obturación, pieza 34</t>
        </is>
      </c>
      <c r="F28" s="19" t="inlineStr">
        <is>
          <t>Dra. Ejemplo A</t>
        </is>
      </c>
      <c r="G28" s="19" t="inlineStr">
        <is>
          <t>Secretaría 2</t>
        </is>
      </c>
      <c r="H28" s="19" t="inlineStr">
        <is>
          <t>Papel (lo lleva el paciente)</t>
        </is>
      </c>
      <c r="I28" s="20" t="n">
        <v>46328</v>
      </c>
      <c r="J28" s="21" t="inlineStr">
        <is>
          <t>Autorizada</t>
        </is>
      </c>
      <c r="K28" s="19" t="inlineStr">
        <is>
          <t>Nada</t>
        </is>
      </c>
      <c r="L28" s="19" t="n"/>
      <c r="M28" s="20" t="n">
        <v>46334</v>
      </c>
      <c r="N28" s="20" t="n">
        <v>46332</v>
      </c>
      <c r="O28" s="20" t="n"/>
      <c r="P28" s="22">
        <f>IF(OR(C28="",I28="",J28="",J28="Presentada"),"",$E$6-I28)</f>
        <v/>
      </c>
      <c r="Q28" s="22">
        <f>IF(OR(C28="",I28="",J28="",J28="Presentada"),"",$E$6-IF(M28="",I28,M28))</f>
        <v/>
      </c>
      <c r="R28" s="22">
        <f>IF(OR(C28="",J28="",J28="Presentada",O28=""),"",O28-$E$6)</f>
        <v/>
      </c>
      <c r="S28" s="22">
        <f>IF(OR(C28="",I28="",N28=""),"",N28-I28)</f>
        <v/>
      </c>
      <c r="T28" s="23">
        <f>IF(C28="","",IF(OR(I28="",J28=""),"Completar fecha y etapa",IF(J28="Presentada","Presentada",IF(AND(R28&lt;&gt;"",R28&lt;0),"Vencida",IF(AND(R28&lt;&gt;"",R28&lt;=$E$8),"Vence pronto",IF(Q28&gt;=$E$7,"Sin movimiento",IF(J28="Pendiente","Esperando autorización",IF(K28="Nada","Lista para presentar",IF(K28="","Completar qué falta","Autorizada con faltantes")))))))))</f>
        <v/>
      </c>
    </row>
    <row r="29">
      <c r="B29" s="18" t="n">
        <v>18</v>
      </c>
      <c r="C29" s="19" t="inlineStr">
        <is>
          <t>Valeria O.</t>
        </is>
      </c>
      <c r="D29" s="19" t="inlineStr">
        <is>
          <t>Obra social Sur</t>
        </is>
      </c>
      <c r="E29" s="19" t="inlineStr">
        <is>
          <t>Corona, pieza 22</t>
        </is>
      </c>
      <c r="F29" s="19" t="inlineStr">
        <is>
          <t>Dr. Ejemplo B</t>
        </is>
      </c>
      <c r="G29" s="19" t="inlineStr">
        <is>
          <t>Secretaría 1</t>
        </is>
      </c>
      <c r="H29" s="19" t="inlineStr">
        <is>
          <t>Web de la entidad</t>
        </is>
      </c>
      <c r="I29" s="20" t="n">
        <v>46309</v>
      </c>
      <c r="J29" s="21" t="inlineStr">
        <is>
          <t>Autorizada</t>
        </is>
      </c>
      <c r="K29" s="19" t="inlineStr">
        <is>
          <t>Nada</t>
        </is>
      </c>
      <c r="L29" s="19" t="n"/>
      <c r="M29" s="20" t="n">
        <v>46328</v>
      </c>
      <c r="N29" s="20" t="n">
        <v>46330</v>
      </c>
      <c r="O29" s="20" t="n"/>
      <c r="P29" s="22">
        <f>IF(OR(C29="",I29="",J29="",J29="Presentada"),"",$E$6-I29)</f>
        <v/>
      </c>
      <c r="Q29" s="22">
        <f>IF(OR(C29="",I29="",J29="",J29="Presentada"),"",$E$6-IF(M29="",I29,M29))</f>
        <v/>
      </c>
      <c r="R29" s="22">
        <f>IF(OR(C29="",J29="",J29="Presentada",O29=""),"",O29-$E$6)</f>
        <v/>
      </c>
      <c r="S29" s="22">
        <f>IF(OR(C29="",I29="",N29=""),"",N29-I29)</f>
        <v/>
      </c>
      <c r="T29" s="23">
        <f>IF(C29="","",IF(OR(I29="",J29=""),"Completar fecha y etapa",IF(J29="Presentada","Presentada",IF(AND(R29&lt;&gt;"",R29&lt;0),"Vencida",IF(AND(R29&lt;&gt;"",R29&lt;=$E$8),"Vence pronto",IF(Q29&gt;=$E$7,"Sin movimiento",IF(J29="Pendiente","Esperando autorización",IF(K29="Nada","Lista para presentar",IF(K29="","Completar qué falta","Autorizada con faltantes")))))))))</f>
        <v/>
      </c>
    </row>
    <row r="30">
      <c r="B30" s="18" t="n">
        <v>19</v>
      </c>
      <c r="C30" s="19" t="inlineStr">
        <is>
          <t>Gonzalo E.</t>
        </is>
      </c>
      <c r="D30" s="19" t="inlineStr">
        <is>
          <t>Obra social Norte</t>
        </is>
      </c>
      <c r="E30" s="19" t="inlineStr">
        <is>
          <t>Obturación, pieza 17</t>
        </is>
      </c>
      <c r="F30" s="19" t="inlineStr">
        <is>
          <t>Dra. Ejemplo A</t>
        </is>
      </c>
      <c r="G30" s="19" t="inlineStr">
        <is>
          <t>Secretaría 1</t>
        </is>
      </c>
      <c r="H30" s="19" t="inlineStr">
        <is>
          <t>Papel (lo lleva el paciente)</t>
        </is>
      </c>
      <c r="I30" s="20" t="n">
        <v>46295</v>
      </c>
      <c r="J30" s="21" t="inlineStr">
        <is>
          <t>Presentada</t>
        </is>
      </c>
      <c r="K30" s="19" t="inlineStr">
        <is>
          <t>Nada</t>
        </is>
      </c>
      <c r="L30" s="19" t="n"/>
      <c r="M30" s="20" t="n">
        <v>46327</v>
      </c>
      <c r="N30" s="20" t="n">
        <v>46300</v>
      </c>
      <c r="O30" s="20" t="n"/>
      <c r="P30" s="22">
        <f>IF(OR(C30="",I30="",J30="",J30="Presentada"),"",$E$6-I30)</f>
        <v/>
      </c>
      <c r="Q30" s="22">
        <f>IF(OR(C30="",I30="",J30="",J30="Presentada"),"",$E$6-IF(M30="",I30,M30))</f>
        <v/>
      </c>
      <c r="R30" s="22">
        <f>IF(OR(C30="",J30="",J30="Presentada",O30=""),"",O30-$E$6)</f>
        <v/>
      </c>
      <c r="S30" s="22">
        <f>IF(OR(C30="",I30="",N30=""),"",N30-I30)</f>
        <v/>
      </c>
      <c r="T30" s="23">
        <f>IF(C30="","",IF(OR(I30="",J30=""),"Completar fecha y etapa",IF(J30="Presentada","Presentada",IF(AND(R30&lt;&gt;"",R30&lt;0),"Vencida",IF(AND(R30&lt;&gt;"",R30&lt;=$E$8),"Vence pronto",IF(Q30&gt;=$E$7,"Sin movimiento",IF(J30="Pendiente","Esperando autorización",IF(K30="Nada","Lista para presentar",IF(K30="","Completar qué falta","Autorizada con faltantes")))))))))</f>
        <v/>
      </c>
    </row>
    <row r="31">
      <c r="B31" s="18" t="n">
        <v>20</v>
      </c>
      <c r="C31" s="19" t="inlineStr">
        <is>
          <t>Paula I.</t>
        </is>
      </c>
      <c r="D31" s="19" t="inlineStr">
        <is>
          <t>Prepaga Cordillera</t>
        </is>
      </c>
      <c r="E31" s="19" t="inlineStr">
        <is>
          <t>Extracción, pieza 28</t>
        </is>
      </c>
      <c r="F31" s="19" t="inlineStr">
        <is>
          <t>Dr. Ejemplo B</t>
        </is>
      </c>
      <c r="G31" s="19" t="inlineStr">
        <is>
          <t>Secretaría 2</t>
        </is>
      </c>
      <c r="H31" s="19" t="inlineStr">
        <is>
          <t>Web de la entidad</t>
        </is>
      </c>
      <c r="I31" s="20" t="n">
        <v>46300</v>
      </c>
      <c r="J31" s="21" t="inlineStr">
        <is>
          <t>Presentada</t>
        </is>
      </c>
      <c r="K31" s="19" t="inlineStr">
        <is>
          <t>Nada</t>
        </is>
      </c>
      <c r="L31" s="19" t="n"/>
      <c r="M31" s="20" t="n">
        <v>46325</v>
      </c>
      <c r="N31" s="20" t="n">
        <v>46306</v>
      </c>
      <c r="O31" s="20" t="n"/>
      <c r="P31" s="22">
        <f>IF(OR(C31="",I31="",J31="",J31="Presentada"),"",$E$6-I31)</f>
        <v/>
      </c>
      <c r="Q31" s="22">
        <f>IF(OR(C31="",I31="",J31="",J31="Presentada"),"",$E$6-IF(M31="",I31,M31))</f>
        <v/>
      </c>
      <c r="R31" s="22">
        <f>IF(OR(C31="",J31="",J31="Presentada",O31=""),"",O31-$E$6)</f>
        <v/>
      </c>
      <c r="S31" s="22">
        <f>IF(OR(C31="",I31="",N31=""),"",N31-I31)</f>
        <v/>
      </c>
      <c r="T31" s="23">
        <f>IF(C31="","",IF(OR(I31="",J31=""),"Completar fecha y etapa",IF(J31="Presentada","Presentada",IF(AND(R31&lt;&gt;"",R31&lt;0),"Vencida",IF(AND(R31&lt;&gt;"",R31&lt;=$E$8),"Vence pronto",IF(Q31&gt;=$E$7,"Sin movimiento",IF(J31="Pendiente","Esperando autorización",IF(K31="Nada","Lista para presentar",IF(K31="","Completar qué falta","Autorizada con faltantes")))))))))</f>
        <v/>
      </c>
    </row>
    <row r="32">
      <c r="B32" s="18" t="n">
        <v>21</v>
      </c>
      <c r="C32" s="19" t="inlineStr">
        <is>
          <t>Federico W.</t>
        </is>
      </c>
      <c r="D32" s="19" t="inlineStr">
        <is>
          <t>Obra social Sur</t>
        </is>
      </c>
      <c r="E32" s="19" t="inlineStr">
        <is>
          <t>Endodoncia, pieza 45</t>
        </is>
      </c>
      <c r="F32" s="19" t="inlineStr">
        <is>
          <t>Dra. Ejemplo C</t>
        </is>
      </c>
      <c r="G32" s="19" t="inlineStr">
        <is>
          <t>Secretaría 1</t>
        </is>
      </c>
      <c r="H32" s="19" t="inlineStr">
        <is>
          <t>Papel (lo lleva el paciente)</t>
        </is>
      </c>
      <c r="I32" s="20" t="n">
        <v>46302</v>
      </c>
      <c r="J32" s="21" t="inlineStr">
        <is>
          <t>Presentada</t>
        </is>
      </c>
      <c r="K32" s="19" t="inlineStr">
        <is>
          <t>Nada</t>
        </is>
      </c>
      <c r="L32" s="19" t="n"/>
      <c r="M32" s="20" t="n">
        <v>46326</v>
      </c>
      <c r="N32" s="20" t="n">
        <v>46313</v>
      </c>
      <c r="O32" s="20" t="n"/>
      <c r="P32" s="22">
        <f>IF(OR(C32="",I32="",J32="",J32="Presentada"),"",$E$6-I32)</f>
        <v/>
      </c>
      <c r="Q32" s="22">
        <f>IF(OR(C32="",I32="",J32="",J32="Presentada"),"",$E$6-IF(M32="",I32,M32))</f>
        <v/>
      </c>
      <c r="R32" s="22">
        <f>IF(OR(C32="",J32="",J32="Presentada",O32=""),"",O32-$E$6)</f>
        <v/>
      </c>
      <c r="S32" s="22">
        <f>IF(OR(C32="",I32="",N32=""),"",N32-I32)</f>
        <v/>
      </c>
      <c r="T32" s="23">
        <f>IF(C32="","",IF(OR(I32="",J32=""),"Completar fecha y etapa",IF(J32="Presentada","Presentada",IF(AND(R32&lt;&gt;"",R32&lt;0),"Vencida",IF(AND(R32&lt;&gt;"",R32&lt;=$E$8),"Vence pronto",IF(Q32&gt;=$E$7,"Sin movimiento",IF(J32="Pendiente","Esperando autorización",IF(K32="Nada","Lista para presentar",IF(K32="","Completar qué falta","Autorizada con faltantes")))))))))</f>
        <v/>
      </c>
    </row>
    <row r="33">
      <c r="B33" s="18" t="n">
        <v>22</v>
      </c>
      <c r="C33" s="19" t="inlineStr">
        <is>
          <t>Camila J.</t>
        </is>
      </c>
      <c r="D33" s="19" t="inlineStr">
        <is>
          <t>Obra social Norte</t>
        </is>
      </c>
      <c r="E33" s="19" t="inlineStr">
        <is>
          <t>Corona, pieza 46</t>
        </is>
      </c>
      <c r="F33" s="19" t="inlineStr">
        <is>
          <t>Dra. Ejemplo A</t>
        </is>
      </c>
      <c r="G33" s="19" t="inlineStr">
        <is>
          <t>Secretaría 2</t>
        </is>
      </c>
      <c r="H33" s="19" t="inlineStr">
        <is>
          <t>Web de la entidad</t>
        </is>
      </c>
      <c r="I33" s="20" t="n">
        <v>46307</v>
      </c>
      <c r="J33" s="21" t="inlineStr">
        <is>
          <t>Presentada</t>
        </is>
      </c>
      <c r="K33" s="19" t="inlineStr">
        <is>
          <t>Nada</t>
        </is>
      </c>
      <c r="L33" s="19" t="n"/>
      <c r="M33" s="20" t="n">
        <v>46329</v>
      </c>
      <c r="N33" s="20" t="n">
        <v>46320</v>
      </c>
      <c r="O33" s="20" t="n"/>
      <c r="P33" s="22">
        <f>IF(OR(C33="",I33="",J33="",J33="Presentada"),"",$E$6-I33)</f>
        <v/>
      </c>
      <c r="Q33" s="22">
        <f>IF(OR(C33="",I33="",J33="",J33="Presentada"),"",$E$6-IF(M33="",I33,M33))</f>
        <v/>
      </c>
      <c r="R33" s="22">
        <f>IF(OR(C33="",J33="",J33="Presentada",O33=""),"",O33-$E$6)</f>
        <v/>
      </c>
      <c r="S33" s="22">
        <f>IF(OR(C33="",I33="",N33=""),"",N33-I33)</f>
        <v/>
      </c>
      <c r="T33" s="23">
        <f>IF(C33="","",IF(OR(I33="",J33=""),"Completar fecha y etapa",IF(J33="Presentada","Presentada",IF(AND(R33&lt;&gt;"",R33&lt;0),"Vencida",IF(AND(R33&lt;&gt;"",R33&lt;=$E$8),"Vence pronto",IF(Q33&gt;=$E$7,"Sin movimiento",IF(J33="Pendiente","Esperando autorización",IF(K33="Nada","Lista para presentar",IF(K33="","Completar qué falta","Autorizada con faltantes")))))))))</f>
        <v/>
      </c>
    </row>
    <row r="34">
      <c r="B34" s="18" t="n">
        <v>23</v>
      </c>
      <c r="C34" s="19" t="n"/>
      <c r="D34" s="19" t="n"/>
      <c r="E34" s="19" t="n"/>
      <c r="F34" s="19" t="n"/>
      <c r="G34" s="19" t="n"/>
      <c r="H34" s="19" t="n"/>
      <c r="I34" s="20" t="n"/>
      <c r="J34" s="21" t="n"/>
      <c r="K34" s="19" t="n"/>
      <c r="L34" s="19" t="n"/>
      <c r="M34" s="20" t="n"/>
      <c r="N34" s="20" t="n"/>
      <c r="O34" s="20" t="n"/>
      <c r="P34" s="22">
        <f>IF(OR(C34="",I34="",J34="",J34="Presentada"),"",$E$6-I34)</f>
        <v/>
      </c>
      <c r="Q34" s="22">
        <f>IF(OR(C34="",I34="",J34="",J34="Presentada"),"",$E$6-IF(M34="",I34,M34))</f>
        <v/>
      </c>
      <c r="R34" s="22">
        <f>IF(OR(C34="",J34="",J34="Presentada",O34=""),"",O34-$E$6)</f>
        <v/>
      </c>
      <c r="S34" s="22">
        <f>IF(OR(C34="",I34="",N34=""),"",N34-I34)</f>
        <v/>
      </c>
      <c r="T34" s="23">
        <f>IF(C34="","",IF(OR(I34="",J34=""),"Completar fecha y etapa",IF(J34="Presentada","Presentada",IF(AND(R34&lt;&gt;"",R34&lt;0),"Vencida",IF(AND(R34&lt;&gt;"",R34&lt;=$E$8),"Vence pronto",IF(Q34&gt;=$E$7,"Sin movimiento",IF(J34="Pendiente","Esperando autorización",IF(K34="Nada","Lista para presentar",IF(K34="","Completar qué falta","Autorizada con faltantes")))))))))</f>
        <v/>
      </c>
    </row>
    <row r="35">
      <c r="B35" s="18" t="n">
        <v>24</v>
      </c>
      <c r="C35" s="19" t="n"/>
      <c r="D35" s="19" t="n"/>
      <c r="E35" s="19" t="n"/>
      <c r="F35" s="19" t="n"/>
      <c r="G35" s="19" t="n"/>
      <c r="H35" s="19" t="n"/>
      <c r="I35" s="20" t="n"/>
      <c r="J35" s="21" t="n"/>
      <c r="K35" s="19" t="n"/>
      <c r="L35" s="19" t="n"/>
      <c r="M35" s="20" t="n"/>
      <c r="N35" s="20" t="n"/>
      <c r="O35" s="20" t="n"/>
      <c r="P35" s="22">
        <f>IF(OR(C35="",I35="",J35="",J35="Presentada"),"",$E$6-I35)</f>
        <v/>
      </c>
      <c r="Q35" s="22">
        <f>IF(OR(C35="",I35="",J35="",J35="Presentada"),"",$E$6-IF(M35="",I35,M35))</f>
        <v/>
      </c>
      <c r="R35" s="22">
        <f>IF(OR(C35="",J35="",J35="Presentada",O35=""),"",O35-$E$6)</f>
        <v/>
      </c>
      <c r="S35" s="22">
        <f>IF(OR(C35="",I35="",N35=""),"",N35-I35)</f>
        <v/>
      </c>
      <c r="T35" s="23">
        <f>IF(C35="","",IF(OR(I35="",J35=""),"Completar fecha y etapa",IF(J35="Presentada","Presentada",IF(AND(R35&lt;&gt;"",R35&lt;0),"Vencida",IF(AND(R35&lt;&gt;"",R35&lt;=$E$8),"Vence pronto",IF(Q35&gt;=$E$7,"Sin movimiento",IF(J35="Pendiente","Esperando autorización",IF(K35="Nada","Lista para presentar",IF(K35="","Completar qué falta","Autorizada con faltantes")))))))))</f>
        <v/>
      </c>
    </row>
    <row r="36">
      <c r="B36" s="18" t="n">
        <v>25</v>
      </c>
      <c r="C36" s="19" t="n"/>
      <c r="D36" s="19" t="n"/>
      <c r="E36" s="19" t="n"/>
      <c r="F36" s="19" t="n"/>
      <c r="G36" s="19" t="n"/>
      <c r="H36" s="19" t="n"/>
      <c r="I36" s="20" t="n"/>
      <c r="J36" s="21" t="n"/>
      <c r="K36" s="19" t="n"/>
      <c r="L36" s="19" t="n"/>
      <c r="M36" s="20" t="n"/>
      <c r="N36" s="20" t="n"/>
      <c r="O36" s="20" t="n"/>
      <c r="P36" s="22">
        <f>IF(OR(C36="",I36="",J36="",J36="Presentada"),"",$E$6-I36)</f>
        <v/>
      </c>
      <c r="Q36" s="22">
        <f>IF(OR(C36="",I36="",J36="",J36="Presentada"),"",$E$6-IF(M36="",I36,M36))</f>
        <v/>
      </c>
      <c r="R36" s="22">
        <f>IF(OR(C36="",J36="",J36="Presentada",O36=""),"",O36-$E$6)</f>
        <v/>
      </c>
      <c r="S36" s="22">
        <f>IF(OR(C36="",I36="",N36=""),"",N36-I36)</f>
        <v/>
      </c>
      <c r="T36" s="23">
        <f>IF(C36="","",IF(OR(I36="",J36=""),"Completar fecha y etapa",IF(J36="Presentada","Presentada",IF(AND(R36&lt;&gt;"",R36&lt;0),"Vencida",IF(AND(R36&lt;&gt;"",R36&lt;=$E$8),"Vence pronto",IF(Q36&gt;=$E$7,"Sin movimiento",IF(J36="Pendiente","Esperando autorización",IF(K36="Nada","Lista para presentar",IF(K36="","Completar qué falta","Autorizada con faltantes")))))))))</f>
        <v/>
      </c>
    </row>
    <row r="37">
      <c r="B37" s="18" t="n">
        <v>26</v>
      </c>
      <c r="C37" s="19" t="n"/>
      <c r="D37" s="19" t="n"/>
      <c r="E37" s="19" t="n"/>
      <c r="F37" s="19" t="n"/>
      <c r="G37" s="19" t="n"/>
      <c r="H37" s="19" t="n"/>
      <c r="I37" s="20" t="n"/>
      <c r="J37" s="21" t="n"/>
      <c r="K37" s="19" t="n"/>
      <c r="L37" s="19" t="n"/>
      <c r="M37" s="20" t="n"/>
      <c r="N37" s="20" t="n"/>
      <c r="O37" s="20" t="n"/>
      <c r="P37" s="22">
        <f>IF(OR(C37="",I37="",J37="",J37="Presentada"),"",$E$6-I37)</f>
        <v/>
      </c>
      <c r="Q37" s="22">
        <f>IF(OR(C37="",I37="",J37="",J37="Presentada"),"",$E$6-IF(M37="",I37,M37))</f>
        <v/>
      </c>
      <c r="R37" s="22">
        <f>IF(OR(C37="",J37="",J37="Presentada",O37=""),"",O37-$E$6)</f>
        <v/>
      </c>
      <c r="S37" s="22">
        <f>IF(OR(C37="",I37="",N37=""),"",N37-I37)</f>
        <v/>
      </c>
      <c r="T37" s="23">
        <f>IF(C37="","",IF(OR(I37="",J37=""),"Completar fecha y etapa",IF(J37="Presentada","Presentada",IF(AND(R37&lt;&gt;"",R37&lt;0),"Vencida",IF(AND(R37&lt;&gt;"",R37&lt;=$E$8),"Vence pronto",IF(Q37&gt;=$E$7,"Sin movimiento",IF(J37="Pendiente","Esperando autorización",IF(K37="Nada","Lista para presentar",IF(K37="","Completar qué falta","Autorizada con faltantes")))))))))</f>
        <v/>
      </c>
    </row>
    <row r="38">
      <c r="B38" s="18" t="n">
        <v>27</v>
      </c>
      <c r="C38" s="19" t="n"/>
      <c r="D38" s="19" t="n"/>
      <c r="E38" s="19" t="n"/>
      <c r="F38" s="19" t="n"/>
      <c r="G38" s="19" t="n"/>
      <c r="H38" s="19" t="n"/>
      <c r="I38" s="20" t="n"/>
      <c r="J38" s="21" t="n"/>
      <c r="K38" s="19" t="n"/>
      <c r="L38" s="19" t="n"/>
      <c r="M38" s="20" t="n"/>
      <c r="N38" s="20" t="n"/>
      <c r="O38" s="20" t="n"/>
      <c r="P38" s="22">
        <f>IF(OR(C38="",I38="",J38="",J38="Presentada"),"",$E$6-I38)</f>
        <v/>
      </c>
      <c r="Q38" s="22">
        <f>IF(OR(C38="",I38="",J38="",J38="Presentada"),"",$E$6-IF(M38="",I38,M38))</f>
        <v/>
      </c>
      <c r="R38" s="22">
        <f>IF(OR(C38="",J38="",J38="Presentada",O38=""),"",O38-$E$6)</f>
        <v/>
      </c>
      <c r="S38" s="22">
        <f>IF(OR(C38="",I38="",N38=""),"",N38-I38)</f>
        <v/>
      </c>
      <c r="T38" s="23">
        <f>IF(C38="","",IF(OR(I38="",J38=""),"Completar fecha y etapa",IF(J38="Presentada","Presentada",IF(AND(R38&lt;&gt;"",R38&lt;0),"Vencida",IF(AND(R38&lt;&gt;"",R38&lt;=$E$8),"Vence pronto",IF(Q38&gt;=$E$7,"Sin movimiento",IF(J38="Pendiente","Esperando autorización",IF(K38="Nada","Lista para presentar",IF(K38="","Completar qué falta","Autorizada con faltantes")))))))))</f>
        <v/>
      </c>
    </row>
    <row r="39">
      <c r="B39" s="18" t="n">
        <v>28</v>
      </c>
      <c r="C39" s="19" t="n"/>
      <c r="D39" s="19" t="n"/>
      <c r="E39" s="19" t="n"/>
      <c r="F39" s="19" t="n"/>
      <c r="G39" s="19" t="n"/>
      <c r="H39" s="19" t="n"/>
      <c r="I39" s="20" t="n"/>
      <c r="J39" s="21" t="n"/>
      <c r="K39" s="19" t="n"/>
      <c r="L39" s="19" t="n"/>
      <c r="M39" s="20" t="n"/>
      <c r="N39" s="20" t="n"/>
      <c r="O39" s="20" t="n"/>
      <c r="P39" s="22">
        <f>IF(OR(C39="",I39="",J39="",J39="Presentada"),"",$E$6-I39)</f>
        <v/>
      </c>
      <c r="Q39" s="22">
        <f>IF(OR(C39="",I39="",J39="",J39="Presentada"),"",$E$6-IF(M39="",I39,M39))</f>
        <v/>
      </c>
      <c r="R39" s="22">
        <f>IF(OR(C39="",J39="",J39="Presentada",O39=""),"",O39-$E$6)</f>
        <v/>
      </c>
      <c r="S39" s="22">
        <f>IF(OR(C39="",I39="",N39=""),"",N39-I39)</f>
        <v/>
      </c>
      <c r="T39" s="23">
        <f>IF(C39="","",IF(OR(I39="",J39=""),"Completar fecha y etapa",IF(J39="Presentada","Presentada",IF(AND(R39&lt;&gt;"",R39&lt;0),"Vencida",IF(AND(R39&lt;&gt;"",R39&lt;=$E$8),"Vence pronto",IF(Q39&gt;=$E$7,"Sin movimiento",IF(J39="Pendiente","Esperando autorización",IF(K39="Nada","Lista para presentar",IF(K39="","Completar qué falta","Autorizada con faltantes")))))))))</f>
        <v/>
      </c>
    </row>
    <row r="40">
      <c r="B40" s="18" t="n">
        <v>29</v>
      </c>
      <c r="C40" s="19" t="n"/>
      <c r="D40" s="19" t="n"/>
      <c r="E40" s="19" t="n"/>
      <c r="F40" s="19" t="n"/>
      <c r="G40" s="19" t="n"/>
      <c r="H40" s="19" t="n"/>
      <c r="I40" s="20" t="n"/>
      <c r="J40" s="21" t="n"/>
      <c r="K40" s="19" t="n"/>
      <c r="L40" s="19" t="n"/>
      <c r="M40" s="20" t="n"/>
      <c r="N40" s="20" t="n"/>
      <c r="O40" s="20" t="n"/>
      <c r="P40" s="22">
        <f>IF(OR(C40="",I40="",J40="",J40="Presentada"),"",$E$6-I40)</f>
        <v/>
      </c>
      <c r="Q40" s="22">
        <f>IF(OR(C40="",I40="",J40="",J40="Presentada"),"",$E$6-IF(M40="",I40,M40))</f>
        <v/>
      </c>
      <c r="R40" s="22">
        <f>IF(OR(C40="",J40="",J40="Presentada",O40=""),"",O40-$E$6)</f>
        <v/>
      </c>
      <c r="S40" s="22">
        <f>IF(OR(C40="",I40="",N40=""),"",N40-I40)</f>
        <v/>
      </c>
      <c r="T40" s="23">
        <f>IF(C40="","",IF(OR(I40="",J40=""),"Completar fecha y etapa",IF(J40="Presentada","Presentada",IF(AND(R40&lt;&gt;"",R40&lt;0),"Vencida",IF(AND(R40&lt;&gt;"",R40&lt;=$E$8),"Vence pronto",IF(Q40&gt;=$E$7,"Sin movimiento",IF(J40="Pendiente","Esperando autorización",IF(K40="Nada","Lista para presentar",IF(K40="","Completar qué falta","Autorizada con faltantes")))))))))</f>
        <v/>
      </c>
    </row>
    <row r="41">
      <c r="B41" s="18" t="n">
        <v>30</v>
      </c>
      <c r="C41" s="19" t="n"/>
      <c r="D41" s="19" t="n"/>
      <c r="E41" s="19" t="n"/>
      <c r="F41" s="19" t="n"/>
      <c r="G41" s="19" t="n"/>
      <c r="H41" s="19" t="n"/>
      <c r="I41" s="20" t="n"/>
      <c r="J41" s="21" t="n"/>
      <c r="K41" s="19" t="n"/>
      <c r="L41" s="19" t="n"/>
      <c r="M41" s="20" t="n"/>
      <c r="N41" s="20" t="n"/>
      <c r="O41" s="20" t="n"/>
      <c r="P41" s="22">
        <f>IF(OR(C41="",I41="",J41="",J41="Presentada"),"",$E$6-I41)</f>
        <v/>
      </c>
      <c r="Q41" s="22">
        <f>IF(OR(C41="",I41="",J41="",J41="Presentada"),"",$E$6-IF(M41="",I41,M41))</f>
        <v/>
      </c>
      <c r="R41" s="22">
        <f>IF(OR(C41="",J41="",J41="Presentada",O41=""),"",O41-$E$6)</f>
        <v/>
      </c>
      <c r="S41" s="22">
        <f>IF(OR(C41="",I41="",N41=""),"",N41-I41)</f>
        <v/>
      </c>
      <c r="T41" s="23">
        <f>IF(C41="","",IF(OR(I41="",J41=""),"Completar fecha y etapa",IF(J41="Presentada","Presentada",IF(AND(R41&lt;&gt;"",R41&lt;0),"Vencida",IF(AND(R41&lt;&gt;"",R41&lt;=$E$8),"Vence pronto",IF(Q41&gt;=$E$7,"Sin movimiento",IF(J41="Pendiente","Esperando autorización",IF(K41="Nada","Lista para presentar",IF(K41="","Completar qué falta","Autorizada con faltantes")))))))))</f>
        <v/>
      </c>
    </row>
    <row r="42">
      <c r="B42" s="18" t="n">
        <v>31</v>
      </c>
      <c r="C42" s="19" t="n"/>
      <c r="D42" s="19" t="n"/>
      <c r="E42" s="19" t="n"/>
      <c r="F42" s="19" t="n"/>
      <c r="G42" s="19" t="n"/>
      <c r="H42" s="19" t="n"/>
      <c r="I42" s="20" t="n"/>
      <c r="J42" s="21" t="n"/>
      <c r="K42" s="19" t="n"/>
      <c r="L42" s="19" t="n"/>
      <c r="M42" s="20" t="n"/>
      <c r="N42" s="20" t="n"/>
      <c r="O42" s="20" t="n"/>
      <c r="P42" s="22">
        <f>IF(OR(C42="",I42="",J42="",J42="Presentada"),"",$E$6-I42)</f>
        <v/>
      </c>
      <c r="Q42" s="22">
        <f>IF(OR(C42="",I42="",J42="",J42="Presentada"),"",$E$6-IF(M42="",I42,M42))</f>
        <v/>
      </c>
      <c r="R42" s="22">
        <f>IF(OR(C42="",J42="",J42="Presentada",O42=""),"",O42-$E$6)</f>
        <v/>
      </c>
      <c r="S42" s="22">
        <f>IF(OR(C42="",I42="",N42=""),"",N42-I42)</f>
        <v/>
      </c>
      <c r="T42" s="23">
        <f>IF(C42="","",IF(OR(I42="",J42=""),"Completar fecha y etapa",IF(J42="Presentada","Presentada",IF(AND(R42&lt;&gt;"",R42&lt;0),"Vencida",IF(AND(R42&lt;&gt;"",R42&lt;=$E$8),"Vence pronto",IF(Q42&gt;=$E$7,"Sin movimiento",IF(J42="Pendiente","Esperando autorización",IF(K42="Nada","Lista para presentar",IF(K42="","Completar qué falta","Autorizada con faltantes")))))))))</f>
        <v/>
      </c>
    </row>
    <row r="43">
      <c r="B43" s="18" t="n">
        <v>32</v>
      </c>
      <c r="C43" s="19" t="n"/>
      <c r="D43" s="19" t="n"/>
      <c r="E43" s="19" t="n"/>
      <c r="F43" s="19" t="n"/>
      <c r="G43" s="19" t="n"/>
      <c r="H43" s="19" t="n"/>
      <c r="I43" s="20" t="n"/>
      <c r="J43" s="21" t="n"/>
      <c r="K43" s="19" t="n"/>
      <c r="L43" s="19" t="n"/>
      <c r="M43" s="20" t="n"/>
      <c r="N43" s="20" t="n"/>
      <c r="O43" s="20" t="n"/>
      <c r="P43" s="22">
        <f>IF(OR(C43="",I43="",J43="",J43="Presentada"),"",$E$6-I43)</f>
        <v/>
      </c>
      <c r="Q43" s="22">
        <f>IF(OR(C43="",I43="",J43="",J43="Presentada"),"",$E$6-IF(M43="",I43,M43))</f>
        <v/>
      </c>
      <c r="R43" s="22">
        <f>IF(OR(C43="",J43="",J43="Presentada",O43=""),"",O43-$E$6)</f>
        <v/>
      </c>
      <c r="S43" s="22">
        <f>IF(OR(C43="",I43="",N43=""),"",N43-I43)</f>
        <v/>
      </c>
      <c r="T43" s="23">
        <f>IF(C43="","",IF(OR(I43="",J43=""),"Completar fecha y etapa",IF(J43="Presentada","Presentada",IF(AND(R43&lt;&gt;"",R43&lt;0),"Vencida",IF(AND(R43&lt;&gt;"",R43&lt;=$E$8),"Vence pronto",IF(Q43&gt;=$E$7,"Sin movimiento",IF(J43="Pendiente","Esperando autorización",IF(K43="Nada","Lista para presentar",IF(K43="","Completar qué falta","Autorizada con faltantes")))))))))</f>
        <v/>
      </c>
    </row>
    <row r="44">
      <c r="B44" s="18" t="n">
        <v>33</v>
      </c>
      <c r="C44" s="19" t="n"/>
      <c r="D44" s="19" t="n"/>
      <c r="E44" s="19" t="n"/>
      <c r="F44" s="19" t="n"/>
      <c r="G44" s="19" t="n"/>
      <c r="H44" s="19" t="n"/>
      <c r="I44" s="20" t="n"/>
      <c r="J44" s="21" t="n"/>
      <c r="K44" s="19" t="n"/>
      <c r="L44" s="19" t="n"/>
      <c r="M44" s="20" t="n"/>
      <c r="N44" s="20" t="n"/>
      <c r="O44" s="20" t="n"/>
      <c r="P44" s="22">
        <f>IF(OR(C44="",I44="",J44="",J44="Presentada"),"",$E$6-I44)</f>
        <v/>
      </c>
      <c r="Q44" s="22">
        <f>IF(OR(C44="",I44="",J44="",J44="Presentada"),"",$E$6-IF(M44="",I44,M44))</f>
        <v/>
      </c>
      <c r="R44" s="22">
        <f>IF(OR(C44="",J44="",J44="Presentada",O44=""),"",O44-$E$6)</f>
        <v/>
      </c>
      <c r="S44" s="22">
        <f>IF(OR(C44="",I44="",N44=""),"",N44-I44)</f>
        <v/>
      </c>
      <c r="T44" s="23">
        <f>IF(C44="","",IF(OR(I44="",J44=""),"Completar fecha y etapa",IF(J44="Presentada","Presentada",IF(AND(R44&lt;&gt;"",R44&lt;0),"Vencida",IF(AND(R44&lt;&gt;"",R44&lt;=$E$8),"Vence pronto",IF(Q44&gt;=$E$7,"Sin movimiento",IF(J44="Pendiente","Esperando autorización",IF(K44="Nada","Lista para presentar",IF(K44="","Completar qué falta","Autorizada con faltantes")))))))))</f>
        <v/>
      </c>
    </row>
    <row r="45">
      <c r="B45" s="18" t="n">
        <v>34</v>
      </c>
      <c r="C45" s="19" t="n"/>
      <c r="D45" s="19" t="n"/>
      <c r="E45" s="19" t="n"/>
      <c r="F45" s="19" t="n"/>
      <c r="G45" s="19" t="n"/>
      <c r="H45" s="19" t="n"/>
      <c r="I45" s="20" t="n"/>
      <c r="J45" s="21" t="n"/>
      <c r="K45" s="19" t="n"/>
      <c r="L45" s="19" t="n"/>
      <c r="M45" s="20" t="n"/>
      <c r="N45" s="20" t="n"/>
      <c r="O45" s="20" t="n"/>
      <c r="P45" s="22">
        <f>IF(OR(C45="",I45="",J45="",J45="Presentada"),"",$E$6-I45)</f>
        <v/>
      </c>
      <c r="Q45" s="22">
        <f>IF(OR(C45="",I45="",J45="",J45="Presentada"),"",$E$6-IF(M45="",I45,M45))</f>
        <v/>
      </c>
      <c r="R45" s="22">
        <f>IF(OR(C45="",J45="",J45="Presentada",O45=""),"",O45-$E$6)</f>
        <v/>
      </c>
      <c r="S45" s="22">
        <f>IF(OR(C45="",I45="",N45=""),"",N45-I45)</f>
        <v/>
      </c>
      <c r="T45" s="23">
        <f>IF(C45="","",IF(OR(I45="",J45=""),"Completar fecha y etapa",IF(J45="Presentada","Presentada",IF(AND(R45&lt;&gt;"",R45&lt;0),"Vencida",IF(AND(R45&lt;&gt;"",R45&lt;=$E$8),"Vence pronto",IF(Q45&gt;=$E$7,"Sin movimiento",IF(J45="Pendiente","Esperando autorización",IF(K45="Nada","Lista para presentar",IF(K45="","Completar qué falta","Autorizada con faltantes")))))))))</f>
        <v/>
      </c>
    </row>
    <row r="46">
      <c r="B46" s="18" t="n">
        <v>35</v>
      </c>
      <c r="C46" s="19" t="n"/>
      <c r="D46" s="19" t="n"/>
      <c r="E46" s="19" t="n"/>
      <c r="F46" s="19" t="n"/>
      <c r="G46" s="19" t="n"/>
      <c r="H46" s="19" t="n"/>
      <c r="I46" s="20" t="n"/>
      <c r="J46" s="21" t="n"/>
      <c r="K46" s="19" t="n"/>
      <c r="L46" s="19" t="n"/>
      <c r="M46" s="20" t="n"/>
      <c r="N46" s="20" t="n"/>
      <c r="O46" s="20" t="n"/>
      <c r="P46" s="22">
        <f>IF(OR(C46="",I46="",J46="",J46="Presentada"),"",$E$6-I46)</f>
        <v/>
      </c>
      <c r="Q46" s="22">
        <f>IF(OR(C46="",I46="",J46="",J46="Presentada"),"",$E$6-IF(M46="",I46,M46))</f>
        <v/>
      </c>
      <c r="R46" s="22">
        <f>IF(OR(C46="",J46="",J46="Presentada",O46=""),"",O46-$E$6)</f>
        <v/>
      </c>
      <c r="S46" s="22">
        <f>IF(OR(C46="",I46="",N46=""),"",N46-I46)</f>
        <v/>
      </c>
      <c r="T46" s="23">
        <f>IF(C46="","",IF(OR(I46="",J46=""),"Completar fecha y etapa",IF(J46="Presentada","Presentada",IF(AND(R46&lt;&gt;"",R46&lt;0),"Vencida",IF(AND(R46&lt;&gt;"",R46&lt;=$E$8),"Vence pronto",IF(Q46&gt;=$E$7,"Sin movimiento",IF(J46="Pendiente","Esperando autorización",IF(K46="Nada","Lista para presentar",IF(K46="","Completar qué falta","Autorizada con faltantes")))))))))</f>
        <v/>
      </c>
    </row>
    <row r="47">
      <c r="B47" s="18" t="n">
        <v>36</v>
      </c>
      <c r="C47" s="19" t="n"/>
      <c r="D47" s="19" t="n"/>
      <c r="E47" s="19" t="n"/>
      <c r="F47" s="19" t="n"/>
      <c r="G47" s="19" t="n"/>
      <c r="H47" s="19" t="n"/>
      <c r="I47" s="20" t="n"/>
      <c r="J47" s="21" t="n"/>
      <c r="K47" s="19" t="n"/>
      <c r="L47" s="19" t="n"/>
      <c r="M47" s="20" t="n"/>
      <c r="N47" s="20" t="n"/>
      <c r="O47" s="20" t="n"/>
      <c r="P47" s="22">
        <f>IF(OR(C47="",I47="",J47="",J47="Presentada"),"",$E$6-I47)</f>
        <v/>
      </c>
      <c r="Q47" s="22">
        <f>IF(OR(C47="",I47="",J47="",J47="Presentada"),"",$E$6-IF(M47="",I47,M47))</f>
        <v/>
      </c>
      <c r="R47" s="22">
        <f>IF(OR(C47="",J47="",J47="Presentada",O47=""),"",O47-$E$6)</f>
        <v/>
      </c>
      <c r="S47" s="22">
        <f>IF(OR(C47="",I47="",N47=""),"",N47-I47)</f>
        <v/>
      </c>
      <c r="T47" s="23">
        <f>IF(C47="","",IF(OR(I47="",J47=""),"Completar fecha y etapa",IF(J47="Presentada","Presentada",IF(AND(R47&lt;&gt;"",R47&lt;0),"Vencida",IF(AND(R47&lt;&gt;"",R47&lt;=$E$8),"Vence pronto",IF(Q47&gt;=$E$7,"Sin movimiento",IF(J47="Pendiente","Esperando autorización",IF(K47="Nada","Lista para presentar",IF(K47="","Completar qué falta","Autorizada con faltantes")))))))))</f>
        <v/>
      </c>
    </row>
    <row r="48">
      <c r="B48" s="18" t="n">
        <v>37</v>
      </c>
      <c r="C48" s="19" t="n"/>
      <c r="D48" s="19" t="n"/>
      <c r="E48" s="19" t="n"/>
      <c r="F48" s="19" t="n"/>
      <c r="G48" s="19" t="n"/>
      <c r="H48" s="19" t="n"/>
      <c r="I48" s="20" t="n"/>
      <c r="J48" s="21" t="n"/>
      <c r="K48" s="19" t="n"/>
      <c r="L48" s="19" t="n"/>
      <c r="M48" s="20" t="n"/>
      <c r="N48" s="20" t="n"/>
      <c r="O48" s="20" t="n"/>
      <c r="P48" s="22">
        <f>IF(OR(C48="",I48="",J48="",J48="Presentada"),"",$E$6-I48)</f>
        <v/>
      </c>
      <c r="Q48" s="22">
        <f>IF(OR(C48="",I48="",J48="",J48="Presentada"),"",$E$6-IF(M48="",I48,M48))</f>
        <v/>
      </c>
      <c r="R48" s="22">
        <f>IF(OR(C48="",J48="",J48="Presentada",O48=""),"",O48-$E$6)</f>
        <v/>
      </c>
      <c r="S48" s="22">
        <f>IF(OR(C48="",I48="",N48=""),"",N48-I48)</f>
        <v/>
      </c>
      <c r="T48" s="23">
        <f>IF(C48="","",IF(OR(I48="",J48=""),"Completar fecha y etapa",IF(J48="Presentada","Presentada",IF(AND(R48&lt;&gt;"",R48&lt;0),"Vencida",IF(AND(R48&lt;&gt;"",R48&lt;=$E$8),"Vence pronto",IF(Q48&gt;=$E$7,"Sin movimiento",IF(J48="Pendiente","Esperando autorización",IF(K48="Nada","Lista para presentar",IF(K48="","Completar qué falta","Autorizada con faltantes")))))))))</f>
        <v/>
      </c>
    </row>
    <row r="49">
      <c r="B49" s="18" t="n">
        <v>38</v>
      </c>
      <c r="C49" s="19" t="n"/>
      <c r="D49" s="19" t="n"/>
      <c r="E49" s="19" t="n"/>
      <c r="F49" s="19" t="n"/>
      <c r="G49" s="19" t="n"/>
      <c r="H49" s="19" t="n"/>
      <c r="I49" s="20" t="n"/>
      <c r="J49" s="21" t="n"/>
      <c r="K49" s="19" t="n"/>
      <c r="L49" s="19" t="n"/>
      <c r="M49" s="20" t="n"/>
      <c r="N49" s="20" t="n"/>
      <c r="O49" s="20" t="n"/>
      <c r="P49" s="22">
        <f>IF(OR(C49="",I49="",J49="",J49="Presentada"),"",$E$6-I49)</f>
        <v/>
      </c>
      <c r="Q49" s="22">
        <f>IF(OR(C49="",I49="",J49="",J49="Presentada"),"",$E$6-IF(M49="",I49,M49))</f>
        <v/>
      </c>
      <c r="R49" s="22">
        <f>IF(OR(C49="",J49="",J49="Presentada",O49=""),"",O49-$E$6)</f>
        <v/>
      </c>
      <c r="S49" s="22">
        <f>IF(OR(C49="",I49="",N49=""),"",N49-I49)</f>
        <v/>
      </c>
      <c r="T49" s="23">
        <f>IF(C49="","",IF(OR(I49="",J49=""),"Completar fecha y etapa",IF(J49="Presentada","Presentada",IF(AND(R49&lt;&gt;"",R49&lt;0),"Vencida",IF(AND(R49&lt;&gt;"",R49&lt;=$E$8),"Vence pronto",IF(Q49&gt;=$E$7,"Sin movimiento",IF(J49="Pendiente","Esperando autorización",IF(K49="Nada","Lista para presentar",IF(K49="","Completar qué falta","Autorizada con faltantes")))))))))</f>
        <v/>
      </c>
    </row>
    <row r="50">
      <c r="B50" s="18" t="n">
        <v>39</v>
      </c>
      <c r="C50" s="19" t="n"/>
      <c r="D50" s="19" t="n"/>
      <c r="E50" s="19" t="n"/>
      <c r="F50" s="19" t="n"/>
      <c r="G50" s="19" t="n"/>
      <c r="H50" s="19" t="n"/>
      <c r="I50" s="20" t="n"/>
      <c r="J50" s="21" t="n"/>
      <c r="K50" s="19" t="n"/>
      <c r="L50" s="19" t="n"/>
      <c r="M50" s="20" t="n"/>
      <c r="N50" s="20" t="n"/>
      <c r="O50" s="20" t="n"/>
      <c r="P50" s="22">
        <f>IF(OR(C50="",I50="",J50="",J50="Presentada"),"",$E$6-I50)</f>
        <v/>
      </c>
      <c r="Q50" s="22">
        <f>IF(OR(C50="",I50="",J50="",J50="Presentada"),"",$E$6-IF(M50="",I50,M50))</f>
        <v/>
      </c>
      <c r="R50" s="22">
        <f>IF(OR(C50="",J50="",J50="Presentada",O50=""),"",O50-$E$6)</f>
        <v/>
      </c>
      <c r="S50" s="22">
        <f>IF(OR(C50="",I50="",N50=""),"",N50-I50)</f>
        <v/>
      </c>
      <c r="T50" s="23">
        <f>IF(C50="","",IF(OR(I50="",J50=""),"Completar fecha y etapa",IF(J50="Presentada","Presentada",IF(AND(R50&lt;&gt;"",R50&lt;0),"Vencida",IF(AND(R50&lt;&gt;"",R50&lt;=$E$8),"Vence pronto",IF(Q50&gt;=$E$7,"Sin movimiento",IF(J50="Pendiente","Esperando autorización",IF(K50="Nada","Lista para presentar",IF(K50="","Completar qué falta","Autorizada con faltantes")))))))))</f>
        <v/>
      </c>
    </row>
    <row r="51">
      <c r="B51" s="18" t="n">
        <v>40</v>
      </c>
      <c r="C51" s="19" t="n"/>
      <c r="D51" s="19" t="n"/>
      <c r="E51" s="19" t="n"/>
      <c r="F51" s="19" t="n"/>
      <c r="G51" s="19" t="n"/>
      <c r="H51" s="19" t="n"/>
      <c r="I51" s="20" t="n"/>
      <c r="J51" s="21" t="n"/>
      <c r="K51" s="19" t="n"/>
      <c r="L51" s="19" t="n"/>
      <c r="M51" s="20" t="n"/>
      <c r="N51" s="20" t="n"/>
      <c r="O51" s="20" t="n"/>
      <c r="P51" s="22">
        <f>IF(OR(C51="",I51="",J51="",J51="Presentada"),"",$E$6-I51)</f>
        <v/>
      </c>
      <c r="Q51" s="22">
        <f>IF(OR(C51="",I51="",J51="",J51="Presentada"),"",$E$6-IF(M51="",I51,M51))</f>
        <v/>
      </c>
      <c r="R51" s="22">
        <f>IF(OR(C51="",J51="",J51="Presentada",O51=""),"",O51-$E$6)</f>
        <v/>
      </c>
      <c r="S51" s="22">
        <f>IF(OR(C51="",I51="",N51=""),"",N51-I51)</f>
        <v/>
      </c>
      <c r="T51" s="23">
        <f>IF(C51="","",IF(OR(I51="",J51=""),"Completar fecha y etapa",IF(J51="Presentada","Presentada",IF(AND(R51&lt;&gt;"",R51&lt;0),"Vencida",IF(AND(R51&lt;&gt;"",R51&lt;=$E$8),"Vence pronto",IF(Q51&gt;=$E$7,"Sin movimiento",IF(J51="Pendiente","Esperando autorización",IF(K51="Nada","Lista para presentar",IF(K51="","Completar qué falta","Autorizada con faltantes")))))))))</f>
        <v/>
      </c>
    </row>
    <row r="52">
      <c r="B52" s="18" t="n">
        <v>41</v>
      </c>
      <c r="C52" s="19" t="n"/>
      <c r="D52" s="19" t="n"/>
      <c r="E52" s="19" t="n"/>
      <c r="F52" s="19" t="n"/>
      <c r="G52" s="19" t="n"/>
      <c r="H52" s="19" t="n"/>
      <c r="I52" s="20" t="n"/>
      <c r="J52" s="21" t="n"/>
      <c r="K52" s="19" t="n"/>
      <c r="L52" s="19" t="n"/>
      <c r="M52" s="20" t="n"/>
      <c r="N52" s="20" t="n"/>
      <c r="O52" s="20" t="n"/>
      <c r="P52" s="22">
        <f>IF(OR(C52="",I52="",J52="",J52="Presentada"),"",$E$6-I52)</f>
        <v/>
      </c>
      <c r="Q52" s="22">
        <f>IF(OR(C52="",I52="",J52="",J52="Presentada"),"",$E$6-IF(M52="",I52,M52))</f>
        <v/>
      </c>
      <c r="R52" s="22">
        <f>IF(OR(C52="",J52="",J52="Presentada",O52=""),"",O52-$E$6)</f>
        <v/>
      </c>
      <c r="S52" s="22">
        <f>IF(OR(C52="",I52="",N52=""),"",N52-I52)</f>
        <v/>
      </c>
      <c r="T52" s="23">
        <f>IF(C52="","",IF(OR(I52="",J52=""),"Completar fecha y etapa",IF(J52="Presentada","Presentada",IF(AND(R52&lt;&gt;"",R52&lt;0),"Vencida",IF(AND(R52&lt;&gt;"",R52&lt;=$E$8),"Vence pronto",IF(Q52&gt;=$E$7,"Sin movimiento",IF(J52="Pendiente","Esperando autorización",IF(K52="Nada","Lista para presentar",IF(K52="","Completar qué falta","Autorizada con faltantes")))))))))</f>
        <v/>
      </c>
    </row>
    <row r="53">
      <c r="B53" s="18" t="n">
        <v>42</v>
      </c>
      <c r="C53" s="19" t="n"/>
      <c r="D53" s="19" t="n"/>
      <c r="E53" s="19" t="n"/>
      <c r="F53" s="19" t="n"/>
      <c r="G53" s="19" t="n"/>
      <c r="H53" s="19" t="n"/>
      <c r="I53" s="20" t="n"/>
      <c r="J53" s="21" t="n"/>
      <c r="K53" s="19" t="n"/>
      <c r="L53" s="19" t="n"/>
      <c r="M53" s="20" t="n"/>
      <c r="N53" s="20" t="n"/>
      <c r="O53" s="20" t="n"/>
      <c r="P53" s="22">
        <f>IF(OR(C53="",I53="",J53="",J53="Presentada"),"",$E$6-I53)</f>
        <v/>
      </c>
      <c r="Q53" s="22">
        <f>IF(OR(C53="",I53="",J53="",J53="Presentada"),"",$E$6-IF(M53="",I53,M53))</f>
        <v/>
      </c>
      <c r="R53" s="22">
        <f>IF(OR(C53="",J53="",J53="Presentada",O53=""),"",O53-$E$6)</f>
        <v/>
      </c>
      <c r="S53" s="22">
        <f>IF(OR(C53="",I53="",N53=""),"",N53-I53)</f>
        <v/>
      </c>
      <c r="T53" s="23">
        <f>IF(C53="","",IF(OR(I53="",J53=""),"Completar fecha y etapa",IF(J53="Presentada","Presentada",IF(AND(R53&lt;&gt;"",R53&lt;0),"Vencida",IF(AND(R53&lt;&gt;"",R53&lt;=$E$8),"Vence pronto",IF(Q53&gt;=$E$7,"Sin movimiento",IF(J53="Pendiente","Esperando autorización",IF(K53="Nada","Lista para presentar",IF(K53="","Completar qué falta","Autorizada con faltantes")))))))))</f>
        <v/>
      </c>
    </row>
    <row r="54">
      <c r="B54" s="18" t="n">
        <v>43</v>
      </c>
      <c r="C54" s="19" t="n"/>
      <c r="D54" s="19" t="n"/>
      <c r="E54" s="19" t="n"/>
      <c r="F54" s="19" t="n"/>
      <c r="G54" s="19" t="n"/>
      <c r="H54" s="19" t="n"/>
      <c r="I54" s="20" t="n"/>
      <c r="J54" s="21" t="n"/>
      <c r="K54" s="19" t="n"/>
      <c r="L54" s="19" t="n"/>
      <c r="M54" s="20" t="n"/>
      <c r="N54" s="20" t="n"/>
      <c r="O54" s="20" t="n"/>
      <c r="P54" s="22">
        <f>IF(OR(C54="",I54="",J54="",J54="Presentada"),"",$E$6-I54)</f>
        <v/>
      </c>
      <c r="Q54" s="22">
        <f>IF(OR(C54="",I54="",J54="",J54="Presentada"),"",$E$6-IF(M54="",I54,M54))</f>
        <v/>
      </c>
      <c r="R54" s="22">
        <f>IF(OR(C54="",J54="",J54="Presentada",O54=""),"",O54-$E$6)</f>
        <v/>
      </c>
      <c r="S54" s="22">
        <f>IF(OR(C54="",I54="",N54=""),"",N54-I54)</f>
        <v/>
      </c>
      <c r="T54" s="23">
        <f>IF(C54="","",IF(OR(I54="",J54=""),"Completar fecha y etapa",IF(J54="Presentada","Presentada",IF(AND(R54&lt;&gt;"",R54&lt;0),"Vencida",IF(AND(R54&lt;&gt;"",R54&lt;=$E$8),"Vence pronto",IF(Q54&gt;=$E$7,"Sin movimiento",IF(J54="Pendiente","Esperando autorización",IF(K54="Nada","Lista para presentar",IF(K54="","Completar qué falta","Autorizada con faltantes")))))))))</f>
        <v/>
      </c>
    </row>
    <row r="55">
      <c r="B55" s="18" t="n">
        <v>44</v>
      </c>
      <c r="C55" s="19" t="n"/>
      <c r="D55" s="19" t="n"/>
      <c r="E55" s="19" t="n"/>
      <c r="F55" s="19" t="n"/>
      <c r="G55" s="19" t="n"/>
      <c r="H55" s="19" t="n"/>
      <c r="I55" s="20" t="n"/>
      <c r="J55" s="21" t="n"/>
      <c r="K55" s="19" t="n"/>
      <c r="L55" s="19" t="n"/>
      <c r="M55" s="20" t="n"/>
      <c r="N55" s="20" t="n"/>
      <c r="O55" s="20" t="n"/>
      <c r="P55" s="22">
        <f>IF(OR(C55="",I55="",J55="",J55="Presentada"),"",$E$6-I55)</f>
        <v/>
      </c>
      <c r="Q55" s="22">
        <f>IF(OR(C55="",I55="",J55="",J55="Presentada"),"",$E$6-IF(M55="",I55,M55))</f>
        <v/>
      </c>
      <c r="R55" s="22">
        <f>IF(OR(C55="",J55="",J55="Presentada",O55=""),"",O55-$E$6)</f>
        <v/>
      </c>
      <c r="S55" s="22">
        <f>IF(OR(C55="",I55="",N55=""),"",N55-I55)</f>
        <v/>
      </c>
      <c r="T55" s="23">
        <f>IF(C55="","",IF(OR(I55="",J55=""),"Completar fecha y etapa",IF(J55="Presentada","Presentada",IF(AND(R55&lt;&gt;"",R55&lt;0),"Vencida",IF(AND(R55&lt;&gt;"",R55&lt;=$E$8),"Vence pronto",IF(Q55&gt;=$E$7,"Sin movimiento",IF(J55="Pendiente","Esperando autorización",IF(K55="Nada","Lista para presentar",IF(K55="","Completar qué falta","Autorizada con faltantes")))))))))</f>
        <v/>
      </c>
    </row>
    <row r="56">
      <c r="B56" s="18" t="n">
        <v>45</v>
      </c>
      <c r="C56" s="19" t="n"/>
      <c r="D56" s="19" t="n"/>
      <c r="E56" s="19" t="n"/>
      <c r="F56" s="19" t="n"/>
      <c r="G56" s="19" t="n"/>
      <c r="H56" s="19" t="n"/>
      <c r="I56" s="20" t="n"/>
      <c r="J56" s="21" t="n"/>
      <c r="K56" s="19" t="n"/>
      <c r="L56" s="19" t="n"/>
      <c r="M56" s="20" t="n"/>
      <c r="N56" s="20" t="n"/>
      <c r="O56" s="20" t="n"/>
      <c r="P56" s="22">
        <f>IF(OR(C56="",I56="",J56="",J56="Presentada"),"",$E$6-I56)</f>
        <v/>
      </c>
      <c r="Q56" s="22">
        <f>IF(OR(C56="",I56="",J56="",J56="Presentada"),"",$E$6-IF(M56="",I56,M56))</f>
        <v/>
      </c>
      <c r="R56" s="22">
        <f>IF(OR(C56="",J56="",J56="Presentada",O56=""),"",O56-$E$6)</f>
        <v/>
      </c>
      <c r="S56" s="22">
        <f>IF(OR(C56="",I56="",N56=""),"",N56-I56)</f>
        <v/>
      </c>
      <c r="T56" s="23">
        <f>IF(C56="","",IF(OR(I56="",J56=""),"Completar fecha y etapa",IF(J56="Presentada","Presentada",IF(AND(R56&lt;&gt;"",R56&lt;0),"Vencida",IF(AND(R56&lt;&gt;"",R56&lt;=$E$8),"Vence pronto",IF(Q56&gt;=$E$7,"Sin movimiento",IF(J56="Pendiente","Esperando autorización",IF(K56="Nada","Lista para presentar",IF(K56="","Completar qué falta","Autorizada con faltantes")))))))))</f>
        <v/>
      </c>
    </row>
    <row r="57">
      <c r="B57" s="18" t="n">
        <v>46</v>
      </c>
      <c r="C57" s="19" t="n"/>
      <c r="D57" s="19" t="n"/>
      <c r="E57" s="19" t="n"/>
      <c r="F57" s="19" t="n"/>
      <c r="G57" s="19" t="n"/>
      <c r="H57" s="19" t="n"/>
      <c r="I57" s="20" t="n"/>
      <c r="J57" s="21" t="n"/>
      <c r="K57" s="19" t="n"/>
      <c r="L57" s="19" t="n"/>
      <c r="M57" s="20" t="n"/>
      <c r="N57" s="20" t="n"/>
      <c r="O57" s="20" t="n"/>
      <c r="P57" s="22">
        <f>IF(OR(C57="",I57="",J57="",J57="Presentada"),"",$E$6-I57)</f>
        <v/>
      </c>
      <c r="Q57" s="22">
        <f>IF(OR(C57="",I57="",J57="",J57="Presentada"),"",$E$6-IF(M57="",I57,M57))</f>
        <v/>
      </c>
      <c r="R57" s="22">
        <f>IF(OR(C57="",J57="",J57="Presentada",O57=""),"",O57-$E$6)</f>
        <v/>
      </c>
      <c r="S57" s="22">
        <f>IF(OR(C57="",I57="",N57=""),"",N57-I57)</f>
        <v/>
      </c>
      <c r="T57" s="23">
        <f>IF(C57="","",IF(OR(I57="",J57=""),"Completar fecha y etapa",IF(J57="Presentada","Presentada",IF(AND(R57&lt;&gt;"",R57&lt;0),"Vencida",IF(AND(R57&lt;&gt;"",R57&lt;=$E$8),"Vence pronto",IF(Q57&gt;=$E$7,"Sin movimiento",IF(J57="Pendiente","Esperando autorización",IF(K57="Nada","Lista para presentar",IF(K57="","Completar qué falta","Autorizada con faltantes")))))))))</f>
        <v/>
      </c>
    </row>
    <row r="58">
      <c r="B58" s="18" t="n">
        <v>47</v>
      </c>
      <c r="C58" s="19" t="n"/>
      <c r="D58" s="19" t="n"/>
      <c r="E58" s="19" t="n"/>
      <c r="F58" s="19" t="n"/>
      <c r="G58" s="19" t="n"/>
      <c r="H58" s="19" t="n"/>
      <c r="I58" s="20" t="n"/>
      <c r="J58" s="21" t="n"/>
      <c r="K58" s="19" t="n"/>
      <c r="L58" s="19" t="n"/>
      <c r="M58" s="20" t="n"/>
      <c r="N58" s="20" t="n"/>
      <c r="O58" s="20" t="n"/>
      <c r="P58" s="22">
        <f>IF(OR(C58="",I58="",J58="",J58="Presentada"),"",$E$6-I58)</f>
        <v/>
      </c>
      <c r="Q58" s="22">
        <f>IF(OR(C58="",I58="",J58="",J58="Presentada"),"",$E$6-IF(M58="",I58,M58))</f>
        <v/>
      </c>
      <c r="R58" s="22">
        <f>IF(OR(C58="",J58="",J58="Presentada",O58=""),"",O58-$E$6)</f>
        <v/>
      </c>
      <c r="S58" s="22">
        <f>IF(OR(C58="",I58="",N58=""),"",N58-I58)</f>
        <v/>
      </c>
      <c r="T58" s="23">
        <f>IF(C58="","",IF(OR(I58="",J58=""),"Completar fecha y etapa",IF(J58="Presentada","Presentada",IF(AND(R58&lt;&gt;"",R58&lt;0),"Vencida",IF(AND(R58&lt;&gt;"",R58&lt;=$E$8),"Vence pronto",IF(Q58&gt;=$E$7,"Sin movimiento",IF(J58="Pendiente","Esperando autorización",IF(K58="Nada","Lista para presentar",IF(K58="","Completar qué falta","Autorizada con faltantes")))))))))</f>
        <v/>
      </c>
    </row>
    <row r="59">
      <c r="B59" s="18" t="n">
        <v>48</v>
      </c>
      <c r="C59" s="19" t="n"/>
      <c r="D59" s="19" t="n"/>
      <c r="E59" s="19" t="n"/>
      <c r="F59" s="19" t="n"/>
      <c r="G59" s="19" t="n"/>
      <c r="H59" s="19" t="n"/>
      <c r="I59" s="20" t="n"/>
      <c r="J59" s="21" t="n"/>
      <c r="K59" s="19" t="n"/>
      <c r="L59" s="19" t="n"/>
      <c r="M59" s="20" t="n"/>
      <c r="N59" s="20" t="n"/>
      <c r="O59" s="20" t="n"/>
      <c r="P59" s="22">
        <f>IF(OR(C59="",I59="",J59="",J59="Presentada"),"",$E$6-I59)</f>
        <v/>
      </c>
      <c r="Q59" s="22">
        <f>IF(OR(C59="",I59="",J59="",J59="Presentada"),"",$E$6-IF(M59="",I59,M59))</f>
        <v/>
      </c>
      <c r="R59" s="22">
        <f>IF(OR(C59="",J59="",J59="Presentada",O59=""),"",O59-$E$6)</f>
        <v/>
      </c>
      <c r="S59" s="22">
        <f>IF(OR(C59="",I59="",N59=""),"",N59-I59)</f>
        <v/>
      </c>
      <c r="T59" s="23">
        <f>IF(C59="","",IF(OR(I59="",J59=""),"Completar fecha y etapa",IF(J59="Presentada","Presentada",IF(AND(R59&lt;&gt;"",R59&lt;0),"Vencida",IF(AND(R59&lt;&gt;"",R59&lt;=$E$8),"Vence pronto",IF(Q59&gt;=$E$7,"Sin movimiento",IF(J59="Pendiente","Esperando autorización",IF(K59="Nada","Lista para presentar",IF(K59="","Completar qué falta","Autorizada con faltantes")))))))))</f>
        <v/>
      </c>
    </row>
    <row r="60">
      <c r="B60" s="18" t="n">
        <v>49</v>
      </c>
      <c r="C60" s="19" t="n"/>
      <c r="D60" s="19" t="n"/>
      <c r="E60" s="19" t="n"/>
      <c r="F60" s="19" t="n"/>
      <c r="G60" s="19" t="n"/>
      <c r="H60" s="19" t="n"/>
      <c r="I60" s="20" t="n"/>
      <c r="J60" s="21" t="n"/>
      <c r="K60" s="19" t="n"/>
      <c r="L60" s="19" t="n"/>
      <c r="M60" s="20" t="n"/>
      <c r="N60" s="20" t="n"/>
      <c r="O60" s="20" t="n"/>
      <c r="P60" s="22">
        <f>IF(OR(C60="",I60="",J60="",J60="Presentada"),"",$E$6-I60)</f>
        <v/>
      </c>
      <c r="Q60" s="22">
        <f>IF(OR(C60="",I60="",J60="",J60="Presentada"),"",$E$6-IF(M60="",I60,M60))</f>
        <v/>
      </c>
      <c r="R60" s="22">
        <f>IF(OR(C60="",J60="",J60="Presentada",O60=""),"",O60-$E$6)</f>
        <v/>
      </c>
      <c r="S60" s="22">
        <f>IF(OR(C60="",I60="",N60=""),"",N60-I60)</f>
        <v/>
      </c>
      <c r="T60" s="23">
        <f>IF(C60="","",IF(OR(I60="",J60=""),"Completar fecha y etapa",IF(J60="Presentada","Presentada",IF(AND(R60&lt;&gt;"",R60&lt;0),"Vencida",IF(AND(R60&lt;&gt;"",R60&lt;=$E$8),"Vence pronto",IF(Q60&gt;=$E$7,"Sin movimiento",IF(J60="Pendiente","Esperando autorización",IF(K60="Nada","Lista para presentar",IF(K60="","Completar qué falta","Autorizada con faltantes")))))))))</f>
        <v/>
      </c>
    </row>
    <row r="61">
      <c r="B61" s="18" t="n">
        <v>50</v>
      </c>
      <c r="C61" s="19" t="n"/>
      <c r="D61" s="19" t="n"/>
      <c r="E61" s="19" t="n"/>
      <c r="F61" s="19" t="n"/>
      <c r="G61" s="19" t="n"/>
      <c r="H61" s="19" t="n"/>
      <c r="I61" s="20" t="n"/>
      <c r="J61" s="21" t="n"/>
      <c r="K61" s="19" t="n"/>
      <c r="L61" s="19" t="n"/>
      <c r="M61" s="20" t="n"/>
      <c r="N61" s="20" t="n"/>
      <c r="O61" s="20" t="n"/>
      <c r="P61" s="22">
        <f>IF(OR(C61="",I61="",J61="",J61="Presentada"),"",$E$6-I61)</f>
        <v/>
      </c>
      <c r="Q61" s="22">
        <f>IF(OR(C61="",I61="",J61="",J61="Presentada"),"",$E$6-IF(M61="",I61,M61))</f>
        <v/>
      </c>
      <c r="R61" s="22">
        <f>IF(OR(C61="",J61="",J61="Presentada",O61=""),"",O61-$E$6)</f>
        <v/>
      </c>
      <c r="S61" s="22">
        <f>IF(OR(C61="",I61="",N61=""),"",N61-I61)</f>
        <v/>
      </c>
      <c r="T61" s="23">
        <f>IF(C61="","",IF(OR(I61="",J61=""),"Completar fecha y etapa",IF(J61="Presentada","Presentada",IF(AND(R61&lt;&gt;"",R61&lt;0),"Vencida",IF(AND(R61&lt;&gt;"",R61&lt;=$E$8),"Vence pronto",IF(Q61&gt;=$E$7,"Sin movimiento",IF(J61="Pendiente","Esperando autorización",IF(K61="Nada","Lista para presentar",IF(K61="","Completar qué falta","Autorizada con faltantes")))))))))</f>
        <v/>
      </c>
    </row>
  </sheetData>
  <mergeCells count="17">
    <mergeCell ref="G4:H4"/>
    <mergeCell ref="K4:N4"/>
    <mergeCell ref="B5:D5"/>
    <mergeCell ref="G9:H9"/>
    <mergeCell ref="K6:N6"/>
    <mergeCell ref="G7:H7"/>
    <mergeCell ref="B8:D8"/>
    <mergeCell ref="B4:D4"/>
    <mergeCell ref="G5:H5"/>
    <mergeCell ref="K9:N9"/>
    <mergeCell ref="K8:N8"/>
    <mergeCell ref="K7:N7"/>
    <mergeCell ref="G6:H6"/>
    <mergeCell ref="G8:H8"/>
    <mergeCell ref="B7:D7"/>
    <mergeCell ref="B6:D6"/>
    <mergeCell ref="K5:N5"/>
  </mergeCells>
  <conditionalFormatting sqref="T12:T61">
    <cfRule type="expression" priority="1" dxfId="0">
      <formula>$T12="Vencida"</formula>
    </cfRule>
    <cfRule type="expression" priority="2" dxfId="1">
      <formula>$T12="Vence pronto"</formula>
    </cfRule>
    <cfRule type="expression" priority="3" dxfId="2">
      <formula>$T12="Sin movimiento"</formula>
    </cfRule>
    <cfRule type="expression" priority="4" dxfId="3">
      <formula>$T12="Autorizada con faltantes"</formula>
    </cfRule>
    <cfRule type="expression" priority="5" dxfId="4">
      <formula>$T12="Lista para presentar"</formula>
    </cfRule>
    <cfRule type="expression" priority="6" dxfId="5">
      <formula>$T12="Esperando autorización"</formula>
    </cfRule>
    <cfRule type="expression" priority="7" dxfId="6">
      <formula>$T12="Presentada"</formula>
    </cfRule>
    <cfRule type="expression" priority="8" dxfId="7">
      <formula>$T12="Completar fecha y etapa"</formula>
    </cfRule>
    <cfRule type="expression" priority="9" dxfId="7">
      <formula>$T12="Completar qué falta"</formula>
    </cfRule>
  </conditionalFormatting>
  <conditionalFormatting sqref="Q12:Q61">
    <cfRule type="expression" priority="10" dxfId="8">
      <formula>AND(Q12&lt;&gt;"",Q12&gt;=$E$7)</formula>
    </cfRule>
  </conditionalFormatting>
  <conditionalFormatting sqref="R12:R61">
    <cfRule type="expression" priority="11" dxfId="8">
      <formula>AND(R12&lt;&gt;"",R12&lt;=$E$8)</formula>
    </cfRule>
  </conditionalFormatting>
  <dataValidations count="5">
    <dataValidation sqref="H12:H61" showDropDown="0" showInputMessage="0" showErrorMessage="1" allowBlank="1" errorTitle="Modalidad" error="Elegí una opción de la lista." type="list">
      <formula1>"Papel (lo lleva el paciente),Web de la entidad"</formula1>
    </dataValidation>
    <dataValidation sqref="J12:J61" showDropDown="0" showInputMessage="0" showErrorMessage="1" allowBlank="1" errorTitle="Etapa" error="Elegí Pendiente, Autorizada o Presentada." type="list">
      <formula1>"Pendiente,Autorizada,Presentada"</formula1>
    </dataValidation>
    <dataValidation sqref="K12:K61" showDropDown="0" showInputMessage="0" showErrorMessage="1" allowBlank="1" errorTitle="Qué falta" error="Elegí una opción de la lista (Nada si no falta nada)." type="list">
      <formula1>"Nada,Autorización,Presentación del paciente,Radiografía,Firma,Otra documentación"</formula1>
    </dataValidation>
    <dataValidation sqref="I12:I61 M12:M61 N12:N61 O12:O61" showDropDown="0" showInputMessage="0" showErrorMessage="1" allowBlank="1" errorTitle="Fecha" error="Ingresá una fecha válida (dd/mm/aaaa)." type="date" operator="greaterThan">
      <formula1>36526</formula1>
    </dataValidation>
    <dataValidation sqref="E7 E8" showDropDown="0" showInputMessage="0" showErrorMessage="1" allowBlank="0" errorTitle="Días" error="Ingresá un número de días (0 o más)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T61"/>
  <sheetViews>
    <sheetView showGridLines="0" workbookViewId="0">
      <pane xSplit="3" ySplit="11" topLeftCell="D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17" customWidth="1" min="3" max="3"/>
    <col width="19" customWidth="1" min="4" max="4"/>
    <col width="26" customWidth="1" min="5" max="5"/>
    <col width="15" customWidth="1" min="6" max="6"/>
    <col width="17" customWidth="1" min="7" max="7"/>
    <col width="24" customWidth="1" min="8" max="8"/>
    <col width="12" customWidth="1" min="9" max="9"/>
    <col width="12" customWidth="1" min="10" max="10"/>
    <col width="21" customWidth="1" min="11" max="11"/>
    <col width="24" customWidth="1" min="12" max="12"/>
    <col width="12" customWidth="1" min="13" max="13"/>
    <col width="13" customWidth="1" min="14" max="14"/>
    <col width="14" customWidth="1" min="15" max="15"/>
    <col width="9" customWidth="1" min="16" max="16"/>
    <col width="10" customWidth="1" min="17" max="17"/>
    <col width="10" customWidth="1" min="18" max="18"/>
    <col width="11" customWidth="1" min="19" max="19"/>
    <col width="26" customWidth="1" min="20" max="20"/>
  </cols>
  <sheetData>
    <row r="1">
      <c r="B1" s="1" t="inlineStr">
        <is>
          <t>Planilla de seguimiento de órdenes de obras sociales</t>
        </is>
      </c>
    </row>
    <row r="2">
      <c r="B2" s="5" t="inlineStr">
        <is>
          <t>Documento de control interno del consultorio. No reemplaza la comunicación con la obra social ni sus requisitos. Las celdas amarillas se completan; el resto se calcula solo.</t>
        </is>
      </c>
    </row>
    <row r="3">
      <c r="G3" s="7" t="inlineStr">
        <is>
          <t>Resumen de la revisión</t>
        </is>
      </c>
      <c r="K3" s="7" t="inlineStr">
        <is>
          <t>Alertas y tiempos</t>
        </is>
      </c>
    </row>
    <row r="4">
      <c r="B4" s="8" t="inlineStr">
        <is>
          <t>Consultorio</t>
        </is>
      </c>
      <c r="E4" s="9" t="n"/>
      <c r="G4" s="10" t="inlineStr">
        <is>
          <t>Órdenes abiertas (pendientes + autorizadas)</t>
        </is>
      </c>
      <c r="I4" s="11">
        <f>SUMPRODUCT((C12:C61&lt;&gt;"")*((J12:J61="Pendiente")+(J12:J61="Autorizada")))</f>
        <v/>
      </c>
      <c r="K4" s="10" t="inlineStr">
        <is>
          <t>Con alerta (vencida, vence pronto o sin movimiento)</t>
        </is>
      </c>
      <c r="O4" s="11">
        <f>COUNTIF(T12:T61,"Vencida")+COUNTIF(T12:T61,"Vence pronto")+COUNTIF(T12:T61,"Sin movimiento")</f>
        <v/>
      </c>
    </row>
    <row r="5">
      <c r="B5" s="8" t="inlineStr">
        <is>
          <t>Fecha de revisión (vacía = hoy)</t>
        </is>
      </c>
      <c r="E5" s="12" t="n"/>
      <c r="G5" s="10" t="inlineStr">
        <is>
          <t>Pendientes de autorización</t>
        </is>
      </c>
      <c r="I5" s="11">
        <f>SUMPRODUCT((C12:C61&lt;&gt;"")*(J12:J61="Pendiente"))</f>
        <v/>
      </c>
      <c r="K5" s="10" t="inlineStr">
        <is>
          <t>Vencidas</t>
        </is>
      </c>
      <c r="O5" s="11">
        <f>COUNTIF(T12:T61,"Vencida")</f>
        <v/>
      </c>
    </row>
    <row r="6">
      <c r="B6" s="8" t="inlineStr">
        <is>
          <t>Fecha usada en los cálculos</t>
        </is>
      </c>
      <c r="E6" s="13">
        <f>IF(E5="",TODAY(),E5)</f>
        <v/>
      </c>
      <c r="G6" s="10" t="inlineStr">
        <is>
          <t>Autorizadas</t>
        </is>
      </c>
      <c r="I6" s="11">
        <f>SUMPRODUCT((C12:C61&lt;&gt;"")*(J12:J61="Autorizada"))</f>
        <v/>
      </c>
      <c r="K6" s="10" t="inlineStr">
        <is>
          <t>Orden abierta más antigua (días)</t>
        </is>
      </c>
      <c r="O6" s="11">
        <f>IF(COUNT(P12:P61)=0,"",MAX(P12:P61))</f>
        <v/>
      </c>
    </row>
    <row r="7">
      <c r="B7" s="8" t="inlineStr">
        <is>
          <t>Días sin contacto para marcar «Sin movimiento»</t>
        </is>
      </c>
      <c r="E7" s="14" t="n">
        <v>15</v>
      </c>
      <c r="G7" s="10" t="inlineStr">
        <is>
          <t>Autorizadas con faltantes</t>
        </is>
      </c>
      <c r="I7" s="11">
        <f>SUMPRODUCT((C12:C61&lt;&gt;"")*(J12:J61="Autorizada")*(K12:K61&lt;&gt;"")*(K12:K61&lt;&gt;"Nada"))</f>
        <v/>
      </c>
      <c r="K7" s="10" t="inlineStr">
        <is>
          <t>Órdenes con autorización registrada</t>
        </is>
      </c>
      <c r="O7" s="11">
        <f>COUNT(S12:S61)</f>
        <v/>
      </c>
    </row>
    <row r="8">
      <c r="B8" s="8" t="inlineStr">
        <is>
          <t>Días de aviso antes del vencimiento</t>
        </is>
      </c>
      <c r="E8" s="14" t="n">
        <v>7</v>
      </c>
      <c r="G8" s="10" t="inlineStr">
        <is>
          <t>% de autorizadas con faltantes</t>
        </is>
      </c>
      <c r="I8" s="15">
        <f>IF(I6=0,"",I7/I6)</f>
        <v/>
      </c>
      <c r="K8" s="10" t="inlineStr">
        <is>
          <t>Tiempo promedio hasta autorizar (días)</t>
        </is>
      </c>
      <c r="O8" s="16">
        <f>IF(COUNT(S12:S61)=0,"",AVERAGE(S12:S61))</f>
        <v/>
      </c>
    </row>
    <row r="9">
      <c r="G9" s="10" t="inlineStr">
        <is>
          <t>Listas para presentar</t>
        </is>
      </c>
      <c r="I9" s="11">
        <f>COUNTIF(T12:T61,"Lista para presentar")</f>
        <v/>
      </c>
      <c r="K9" s="10" t="inlineStr">
        <is>
          <t>Mediana hasta autorizar (días)</t>
        </is>
      </c>
      <c r="O9" s="16">
        <f>IF(COUNT(S12:S61)=0,"",MEDIAN(S12:S61))</f>
        <v/>
      </c>
    </row>
    <row r="11" ht="42" customHeight="1">
      <c r="B11" s="17" t="inlineStr">
        <is>
          <t>N°</t>
        </is>
      </c>
      <c r="C11" s="17" t="inlineStr">
        <is>
          <t>Paciente</t>
        </is>
      </c>
      <c r="D11" s="17" t="inlineStr">
        <is>
          <t>Obra social</t>
        </is>
      </c>
      <c r="E11" s="17" t="inlineStr">
        <is>
          <t>Prestación y pieza</t>
        </is>
      </c>
      <c r="F11" s="17" t="inlineStr">
        <is>
          <t>Profesional</t>
        </is>
      </c>
      <c r="G11" s="17" t="inlineStr">
        <is>
          <t>Responsable del seguimiento</t>
        </is>
      </c>
      <c r="H11" s="17" t="inlineStr">
        <is>
          <t>Modalidad</t>
        </is>
      </c>
      <c r="I11" s="17" t="inlineStr">
        <is>
          <t>Fecha de la orden</t>
        </is>
      </c>
      <c r="J11" s="17" t="inlineStr">
        <is>
          <t>Etapa</t>
        </is>
      </c>
      <c r="K11" s="17" t="inlineStr">
        <is>
          <t>Qué falta</t>
        </is>
      </c>
      <c r="L11" s="17" t="inlineStr">
        <is>
          <t>Detalle de lo que falta</t>
        </is>
      </c>
      <c r="M11" s="17" t="inlineStr">
        <is>
          <t>Último contacto</t>
        </is>
      </c>
      <c r="N11" s="17" t="inlineStr">
        <is>
          <t>Fecha de autorización</t>
        </is>
      </c>
      <c r="O11" s="17" t="inlineStr">
        <is>
          <t>Vence el (fecha límite informada)</t>
        </is>
      </c>
      <c r="P11" s="17" t="inlineStr">
        <is>
          <t>Días abierta</t>
        </is>
      </c>
      <c r="Q11" s="17" t="inlineStr">
        <is>
          <t>Días sin contacto</t>
        </is>
      </c>
      <c r="R11" s="17" t="inlineStr">
        <is>
          <t>Días para vencer</t>
        </is>
      </c>
      <c r="S11" s="17" t="inlineStr">
        <is>
          <t>Días hasta autorizar</t>
        </is>
      </c>
      <c r="T11" s="17" t="inlineStr">
        <is>
          <t>Alerta</t>
        </is>
      </c>
    </row>
    <row r="12">
      <c r="B12" s="18" t="n">
        <v>1</v>
      </c>
      <c r="C12" s="19" t="n"/>
      <c r="D12" s="19" t="n"/>
      <c r="E12" s="19" t="n"/>
      <c r="F12" s="19" t="n"/>
      <c r="G12" s="19" t="n"/>
      <c r="H12" s="19" t="n"/>
      <c r="I12" s="20" t="n"/>
      <c r="J12" s="21" t="n"/>
      <c r="K12" s="19" t="n"/>
      <c r="L12" s="19" t="n"/>
      <c r="M12" s="20" t="n"/>
      <c r="N12" s="20" t="n"/>
      <c r="O12" s="20" t="n"/>
      <c r="P12" s="22">
        <f>IF(OR(C12="",I12="",J12="",J12="Presentada"),"",$E$6-I12)</f>
        <v/>
      </c>
      <c r="Q12" s="22">
        <f>IF(OR(C12="",I12="",J12="",J12="Presentada"),"",$E$6-IF(M12="",I12,M12))</f>
        <v/>
      </c>
      <c r="R12" s="22">
        <f>IF(OR(C12="",J12="",J12="Presentada",O12=""),"",O12-$E$6)</f>
        <v/>
      </c>
      <c r="S12" s="22">
        <f>IF(OR(C12="",I12="",N12=""),"",N12-I12)</f>
        <v/>
      </c>
      <c r="T12" s="23">
        <f>IF(C12="","",IF(OR(I12="",J12=""),"Completar fecha y etapa",IF(J12="Presentada","Presentada",IF(AND(R12&lt;&gt;"",R12&lt;0),"Vencida",IF(AND(R12&lt;&gt;"",R12&lt;=$E$8),"Vence pronto",IF(Q12&gt;=$E$7,"Sin movimiento",IF(J12="Pendiente","Esperando autorización",IF(K12="Nada","Lista para presentar",IF(K12="","Completar qué falta","Autorizada con faltantes")))))))))</f>
        <v/>
      </c>
    </row>
    <row r="13">
      <c r="B13" s="18" t="n">
        <v>2</v>
      </c>
      <c r="C13" s="19" t="n"/>
      <c r="D13" s="19" t="n"/>
      <c r="E13" s="19" t="n"/>
      <c r="F13" s="19" t="n"/>
      <c r="G13" s="19" t="n"/>
      <c r="H13" s="19" t="n"/>
      <c r="I13" s="20" t="n"/>
      <c r="J13" s="21" t="n"/>
      <c r="K13" s="19" t="n"/>
      <c r="L13" s="19" t="n"/>
      <c r="M13" s="20" t="n"/>
      <c r="N13" s="20" t="n"/>
      <c r="O13" s="20" t="n"/>
      <c r="P13" s="22">
        <f>IF(OR(C13="",I13="",J13="",J13="Presentada"),"",$E$6-I13)</f>
        <v/>
      </c>
      <c r="Q13" s="22">
        <f>IF(OR(C13="",I13="",J13="",J13="Presentada"),"",$E$6-IF(M13="",I13,M13))</f>
        <v/>
      </c>
      <c r="R13" s="22">
        <f>IF(OR(C13="",J13="",J13="Presentada",O13=""),"",O13-$E$6)</f>
        <v/>
      </c>
      <c r="S13" s="22">
        <f>IF(OR(C13="",I13="",N13=""),"",N13-I13)</f>
        <v/>
      </c>
      <c r="T13" s="23">
        <f>IF(C13="","",IF(OR(I13="",J13=""),"Completar fecha y etapa",IF(J13="Presentada","Presentada",IF(AND(R13&lt;&gt;"",R13&lt;0),"Vencida",IF(AND(R13&lt;&gt;"",R13&lt;=$E$8),"Vence pronto",IF(Q13&gt;=$E$7,"Sin movimiento",IF(J13="Pendiente","Esperando autorización",IF(K13="Nada","Lista para presentar",IF(K13="","Completar qué falta","Autorizada con faltantes")))))))))</f>
        <v/>
      </c>
    </row>
    <row r="14">
      <c r="B14" s="18" t="n">
        <v>3</v>
      </c>
      <c r="C14" s="19" t="n"/>
      <c r="D14" s="19" t="n"/>
      <c r="E14" s="19" t="n"/>
      <c r="F14" s="19" t="n"/>
      <c r="G14" s="19" t="n"/>
      <c r="H14" s="19" t="n"/>
      <c r="I14" s="20" t="n"/>
      <c r="J14" s="21" t="n"/>
      <c r="K14" s="19" t="n"/>
      <c r="L14" s="19" t="n"/>
      <c r="M14" s="20" t="n"/>
      <c r="N14" s="20" t="n"/>
      <c r="O14" s="20" t="n"/>
      <c r="P14" s="22">
        <f>IF(OR(C14="",I14="",J14="",J14="Presentada"),"",$E$6-I14)</f>
        <v/>
      </c>
      <c r="Q14" s="22">
        <f>IF(OR(C14="",I14="",J14="",J14="Presentada"),"",$E$6-IF(M14="",I14,M14))</f>
        <v/>
      </c>
      <c r="R14" s="22">
        <f>IF(OR(C14="",J14="",J14="Presentada",O14=""),"",O14-$E$6)</f>
        <v/>
      </c>
      <c r="S14" s="22">
        <f>IF(OR(C14="",I14="",N14=""),"",N14-I14)</f>
        <v/>
      </c>
      <c r="T14" s="23">
        <f>IF(C14="","",IF(OR(I14="",J14=""),"Completar fecha y etapa",IF(J14="Presentada","Presentada",IF(AND(R14&lt;&gt;"",R14&lt;0),"Vencida",IF(AND(R14&lt;&gt;"",R14&lt;=$E$8),"Vence pronto",IF(Q14&gt;=$E$7,"Sin movimiento",IF(J14="Pendiente","Esperando autorización",IF(K14="Nada","Lista para presentar",IF(K14="","Completar qué falta","Autorizada con faltantes")))))))))</f>
        <v/>
      </c>
    </row>
    <row r="15">
      <c r="B15" s="18" t="n">
        <v>4</v>
      </c>
      <c r="C15" s="19" t="n"/>
      <c r="D15" s="19" t="n"/>
      <c r="E15" s="19" t="n"/>
      <c r="F15" s="19" t="n"/>
      <c r="G15" s="19" t="n"/>
      <c r="H15" s="19" t="n"/>
      <c r="I15" s="20" t="n"/>
      <c r="J15" s="21" t="n"/>
      <c r="K15" s="19" t="n"/>
      <c r="L15" s="19" t="n"/>
      <c r="M15" s="20" t="n"/>
      <c r="N15" s="20" t="n"/>
      <c r="O15" s="20" t="n"/>
      <c r="P15" s="22">
        <f>IF(OR(C15="",I15="",J15="",J15="Presentada"),"",$E$6-I15)</f>
        <v/>
      </c>
      <c r="Q15" s="22">
        <f>IF(OR(C15="",I15="",J15="",J15="Presentada"),"",$E$6-IF(M15="",I15,M15))</f>
        <v/>
      </c>
      <c r="R15" s="22">
        <f>IF(OR(C15="",J15="",J15="Presentada",O15=""),"",O15-$E$6)</f>
        <v/>
      </c>
      <c r="S15" s="22">
        <f>IF(OR(C15="",I15="",N15=""),"",N15-I15)</f>
        <v/>
      </c>
      <c r="T15" s="23">
        <f>IF(C15="","",IF(OR(I15="",J15=""),"Completar fecha y etapa",IF(J15="Presentada","Presentada",IF(AND(R15&lt;&gt;"",R15&lt;0),"Vencida",IF(AND(R15&lt;&gt;"",R15&lt;=$E$8),"Vence pronto",IF(Q15&gt;=$E$7,"Sin movimiento",IF(J15="Pendiente","Esperando autorización",IF(K15="Nada","Lista para presentar",IF(K15="","Completar qué falta","Autorizada con faltantes")))))))))</f>
        <v/>
      </c>
    </row>
    <row r="16">
      <c r="B16" s="18" t="n">
        <v>5</v>
      </c>
      <c r="C16" s="19" t="n"/>
      <c r="D16" s="19" t="n"/>
      <c r="E16" s="19" t="n"/>
      <c r="F16" s="19" t="n"/>
      <c r="G16" s="19" t="n"/>
      <c r="H16" s="19" t="n"/>
      <c r="I16" s="20" t="n"/>
      <c r="J16" s="21" t="n"/>
      <c r="K16" s="19" t="n"/>
      <c r="L16" s="19" t="n"/>
      <c r="M16" s="20" t="n"/>
      <c r="N16" s="20" t="n"/>
      <c r="O16" s="20" t="n"/>
      <c r="P16" s="22">
        <f>IF(OR(C16="",I16="",J16="",J16="Presentada"),"",$E$6-I16)</f>
        <v/>
      </c>
      <c r="Q16" s="22">
        <f>IF(OR(C16="",I16="",J16="",J16="Presentada"),"",$E$6-IF(M16="",I16,M16))</f>
        <v/>
      </c>
      <c r="R16" s="22">
        <f>IF(OR(C16="",J16="",J16="Presentada",O16=""),"",O16-$E$6)</f>
        <v/>
      </c>
      <c r="S16" s="22">
        <f>IF(OR(C16="",I16="",N16=""),"",N16-I16)</f>
        <v/>
      </c>
      <c r="T16" s="23">
        <f>IF(C16="","",IF(OR(I16="",J16=""),"Completar fecha y etapa",IF(J16="Presentada","Presentada",IF(AND(R16&lt;&gt;"",R16&lt;0),"Vencida",IF(AND(R16&lt;&gt;"",R16&lt;=$E$8),"Vence pronto",IF(Q16&gt;=$E$7,"Sin movimiento",IF(J16="Pendiente","Esperando autorización",IF(K16="Nada","Lista para presentar",IF(K16="","Completar qué falta","Autorizada con faltantes")))))))))</f>
        <v/>
      </c>
    </row>
    <row r="17">
      <c r="B17" s="18" t="n">
        <v>6</v>
      </c>
      <c r="C17" s="19" t="n"/>
      <c r="D17" s="19" t="n"/>
      <c r="E17" s="19" t="n"/>
      <c r="F17" s="19" t="n"/>
      <c r="G17" s="19" t="n"/>
      <c r="H17" s="19" t="n"/>
      <c r="I17" s="20" t="n"/>
      <c r="J17" s="21" t="n"/>
      <c r="K17" s="19" t="n"/>
      <c r="L17" s="19" t="n"/>
      <c r="M17" s="20" t="n"/>
      <c r="N17" s="20" t="n"/>
      <c r="O17" s="20" t="n"/>
      <c r="P17" s="22">
        <f>IF(OR(C17="",I17="",J17="",J17="Presentada"),"",$E$6-I17)</f>
        <v/>
      </c>
      <c r="Q17" s="22">
        <f>IF(OR(C17="",I17="",J17="",J17="Presentada"),"",$E$6-IF(M17="",I17,M17))</f>
        <v/>
      </c>
      <c r="R17" s="22">
        <f>IF(OR(C17="",J17="",J17="Presentada",O17=""),"",O17-$E$6)</f>
        <v/>
      </c>
      <c r="S17" s="22">
        <f>IF(OR(C17="",I17="",N17=""),"",N17-I17)</f>
        <v/>
      </c>
      <c r="T17" s="23">
        <f>IF(C17="","",IF(OR(I17="",J17=""),"Completar fecha y etapa",IF(J17="Presentada","Presentada",IF(AND(R17&lt;&gt;"",R17&lt;0),"Vencida",IF(AND(R17&lt;&gt;"",R17&lt;=$E$8),"Vence pronto",IF(Q17&gt;=$E$7,"Sin movimiento",IF(J17="Pendiente","Esperando autorización",IF(K17="Nada","Lista para presentar",IF(K17="","Completar qué falta","Autorizada con faltantes")))))))))</f>
        <v/>
      </c>
    </row>
    <row r="18">
      <c r="B18" s="18" t="n">
        <v>7</v>
      </c>
      <c r="C18" s="19" t="n"/>
      <c r="D18" s="19" t="n"/>
      <c r="E18" s="19" t="n"/>
      <c r="F18" s="19" t="n"/>
      <c r="G18" s="19" t="n"/>
      <c r="H18" s="19" t="n"/>
      <c r="I18" s="20" t="n"/>
      <c r="J18" s="21" t="n"/>
      <c r="K18" s="19" t="n"/>
      <c r="L18" s="19" t="n"/>
      <c r="M18" s="20" t="n"/>
      <c r="N18" s="20" t="n"/>
      <c r="O18" s="20" t="n"/>
      <c r="P18" s="22">
        <f>IF(OR(C18="",I18="",J18="",J18="Presentada"),"",$E$6-I18)</f>
        <v/>
      </c>
      <c r="Q18" s="22">
        <f>IF(OR(C18="",I18="",J18="",J18="Presentada"),"",$E$6-IF(M18="",I18,M18))</f>
        <v/>
      </c>
      <c r="R18" s="22">
        <f>IF(OR(C18="",J18="",J18="Presentada",O18=""),"",O18-$E$6)</f>
        <v/>
      </c>
      <c r="S18" s="22">
        <f>IF(OR(C18="",I18="",N18=""),"",N18-I18)</f>
        <v/>
      </c>
      <c r="T18" s="23">
        <f>IF(C18="","",IF(OR(I18="",J18=""),"Completar fecha y etapa",IF(J18="Presentada","Presentada",IF(AND(R18&lt;&gt;"",R18&lt;0),"Vencida",IF(AND(R18&lt;&gt;"",R18&lt;=$E$8),"Vence pronto",IF(Q18&gt;=$E$7,"Sin movimiento",IF(J18="Pendiente","Esperando autorización",IF(K18="Nada","Lista para presentar",IF(K18="","Completar qué falta","Autorizada con faltantes")))))))))</f>
        <v/>
      </c>
    </row>
    <row r="19">
      <c r="B19" s="18" t="n">
        <v>8</v>
      </c>
      <c r="C19" s="19" t="n"/>
      <c r="D19" s="19" t="n"/>
      <c r="E19" s="19" t="n"/>
      <c r="F19" s="19" t="n"/>
      <c r="G19" s="19" t="n"/>
      <c r="H19" s="19" t="n"/>
      <c r="I19" s="20" t="n"/>
      <c r="J19" s="21" t="n"/>
      <c r="K19" s="19" t="n"/>
      <c r="L19" s="19" t="n"/>
      <c r="M19" s="20" t="n"/>
      <c r="N19" s="20" t="n"/>
      <c r="O19" s="20" t="n"/>
      <c r="P19" s="22">
        <f>IF(OR(C19="",I19="",J19="",J19="Presentada"),"",$E$6-I19)</f>
        <v/>
      </c>
      <c r="Q19" s="22">
        <f>IF(OR(C19="",I19="",J19="",J19="Presentada"),"",$E$6-IF(M19="",I19,M19))</f>
        <v/>
      </c>
      <c r="R19" s="22">
        <f>IF(OR(C19="",J19="",J19="Presentada",O19=""),"",O19-$E$6)</f>
        <v/>
      </c>
      <c r="S19" s="22">
        <f>IF(OR(C19="",I19="",N19=""),"",N19-I19)</f>
        <v/>
      </c>
      <c r="T19" s="23">
        <f>IF(C19="","",IF(OR(I19="",J19=""),"Completar fecha y etapa",IF(J19="Presentada","Presentada",IF(AND(R19&lt;&gt;"",R19&lt;0),"Vencida",IF(AND(R19&lt;&gt;"",R19&lt;=$E$8),"Vence pronto",IF(Q19&gt;=$E$7,"Sin movimiento",IF(J19="Pendiente","Esperando autorización",IF(K19="Nada","Lista para presentar",IF(K19="","Completar qué falta","Autorizada con faltantes")))))))))</f>
        <v/>
      </c>
    </row>
    <row r="20">
      <c r="B20" s="18" t="n">
        <v>9</v>
      </c>
      <c r="C20" s="19" t="n"/>
      <c r="D20" s="19" t="n"/>
      <c r="E20" s="19" t="n"/>
      <c r="F20" s="19" t="n"/>
      <c r="G20" s="19" t="n"/>
      <c r="H20" s="19" t="n"/>
      <c r="I20" s="20" t="n"/>
      <c r="J20" s="21" t="n"/>
      <c r="K20" s="19" t="n"/>
      <c r="L20" s="19" t="n"/>
      <c r="M20" s="20" t="n"/>
      <c r="N20" s="20" t="n"/>
      <c r="O20" s="20" t="n"/>
      <c r="P20" s="22">
        <f>IF(OR(C20="",I20="",J20="",J20="Presentada"),"",$E$6-I20)</f>
        <v/>
      </c>
      <c r="Q20" s="22">
        <f>IF(OR(C20="",I20="",J20="",J20="Presentada"),"",$E$6-IF(M20="",I20,M20))</f>
        <v/>
      </c>
      <c r="R20" s="22">
        <f>IF(OR(C20="",J20="",J20="Presentada",O20=""),"",O20-$E$6)</f>
        <v/>
      </c>
      <c r="S20" s="22">
        <f>IF(OR(C20="",I20="",N20=""),"",N20-I20)</f>
        <v/>
      </c>
      <c r="T20" s="23">
        <f>IF(C20="","",IF(OR(I20="",J20=""),"Completar fecha y etapa",IF(J20="Presentada","Presentada",IF(AND(R20&lt;&gt;"",R20&lt;0),"Vencida",IF(AND(R20&lt;&gt;"",R20&lt;=$E$8),"Vence pronto",IF(Q20&gt;=$E$7,"Sin movimiento",IF(J20="Pendiente","Esperando autorización",IF(K20="Nada","Lista para presentar",IF(K20="","Completar qué falta","Autorizada con faltantes")))))))))</f>
        <v/>
      </c>
    </row>
    <row r="21">
      <c r="B21" s="18" t="n">
        <v>10</v>
      </c>
      <c r="C21" s="19" t="n"/>
      <c r="D21" s="19" t="n"/>
      <c r="E21" s="19" t="n"/>
      <c r="F21" s="19" t="n"/>
      <c r="G21" s="19" t="n"/>
      <c r="H21" s="19" t="n"/>
      <c r="I21" s="20" t="n"/>
      <c r="J21" s="21" t="n"/>
      <c r="K21" s="19" t="n"/>
      <c r="L21" s="19" t="n"/>
      <c r="M21" s="20" t="n"/>
      <c r="N21" s="20" t="n"/>
      <c r="O21" s="20" t="n"/>
      <c r="P21" s="22">
        <f>IF(OR(C21="",I21="",J21="",J21="Presentada"),"",$E$6-I21)</f>
        <v/>
      </c>
      <c r="Q21" s="22">
        <f>IF(OR(C21="",I21="",J21="",J21="Presentada"),"",$E$6-IF(M21="",I21,M21))</f>
        <v/>
      </c>
      <c r="R21" s="22">
        <f>IF(OR(C21="",J21="",J21="Presentada",O21=""),"",O21-$E$6)</f>
        <v/>
      </c>
      <c r="S21" s="22">
        <f>IF(OR(C21="",I21="",N21=""),"",N21-I21)</f>
        <v/>
      </c>
      <c r="T21" s="23">
        <f>IF(C21="","",IF(OR(I21="",J21=""),"Completar fecha y etapa",IF(J21="Presentada","Presentada",IF(AND(R21&lt;&gt;"",R21&lt;0),"Vencida",IF(AND(R21&lt;&gt;"",R21&lt;=$E$8),"Vence pronto",IF(Q21&gt;=$E$7,"Sin movimiento",IF(J21="Pendiente","Esperando autorización",IF(K21="Nada","Lista para presentar",IF(K21="","Completar qué falta","Autorizada con faltantes")))))))))</f>
        <v/>
      </c>
    </row>
    <row r="22">
      <c r="B22" s="18" t="n">
        <v>11</v>
      </c>
      <c r="C22" s="19" t="n"/>
      <c r="D22" s="19" t="n"/>
      <c r="E22" s="19" t="n"/>
      <c r="F22" s="19" t="n"/>
      <c r="G22" s="19" t="n"/>
      <c r="H22" s="19" t="n"/>
      <c r="I22" s="20" t="n"/>
      <c r="J22" s="21" t="n"/>
      <c r="K22" s="19" t="n"/>
      <c r="L22" s="19" t="n"/>
      <c r="M22" s="20" t="n"/>
      <c r="N22" s="20" t="n"/>
      <c r="O22" s="20" t="n"/>
      <c r="P22" s="22">
        <f>IF(OR(C22="",I22="",J22="",J22="Presentada"),"",$E$6-I22)</f>
        <v/>
      </c>
      <c r="Q22" s="22">
        <f>IF(OR(C22="",I22="",J22="",J22="Presentada"),"",$E$6-IF(M22="",I22,M22))</f>
        <v/>
      </c>
      <c r="R22" s="22">
        <f>IF(OR(C22="",J22="",J22="Presentada",O22=""),"",O22-$E$6)</f>
        <v/>
      </c>
      <c r="S22" s="22">
        <f>IF(OR(C22="",I22="",N22=""),"",N22-I22)</f>
        <v/>
      </c>
      <c r="T22" s="23">
        <f>IF(C22="","",IF(OR(I22="",J22=""),"Completar fecha y etapa",IF(J22="Presentada","Presentada",IF(AND(R22&lt;&gt;"",R22&lt;0),"Vencida",IF(AND(R22&lt;&gt;"",R22&lt;=$E$8),"Vence pronto",IF(Q22&gt;=$E$7,"Sin movimiento",IF(J22="Pendiente","Esperando autorización",IF(K22="Nada","Lista para presentar",IF(K22="","Completar qué falta","Autorizada con faltantes")))))))))</f>
        <v/>
      </c>
    </row>
    <row r="23">
      <c r="B23" s="18" t="n">
        <v>12</v>
      </c>
      <c r="C23" s="19" t="n"/>
      <c r="D23" s="19" t="n"/>
      <c r="E23" s="19" t="n"/>
      <c r="F23" s="19" t="n"/>
      <c r="G23" s="19" t="n"/>
      <c r="H23" s="19" t="n"/>
      <c r="I23" s="20" t="n"/>
      <c r="J23" s="21" t="n"/>
      <c r="K23" s="19" t="n"/>
      <c r="L23" s="19" t="n"/>
      <c r="M23" s="20" t="n"/>
      <c r="N23" s="20" t="n"/>
      <c r="O23" s="20" t="n"/>
      <c r="P23" s="22">
        <f>IF(OR(C23="",I23="",J23="",J23="Presentada"),"",$E$6-I23)</f>
        <v/>
      </c>
      <c r="Q23" s="22">
        <f>IF(OR(C23="",I23="",J23="",J23="Presentada"),"",$E$6-IF(M23="",I23,M23))</f>
        <v/>
      </c>
      <c r="R23" s="22">
        <f>IF(OR(C23="",J23="",J23="Presentada",O23=""),"",O23-$E$6)</f>
        <v/>
      </c>
      <c r="S23" s="22">
        <f>IF(OR(C23="",I23="",N23=""),"",N23-I23)</f>
        <v/>
      </c>
      <c r="T23" s="23">
        <f>IF(C23="","",IF(OR(I23="",J23=""),"Completar fecha y etapa",IF(J23="Presentada","Presentada",IF(AND(R23&lt;&gt;"",R23&lt;0),"Vencida",IF(AND(R23&lt;&gt;"",R23&lt;=$E$8),"Vence pronto",IF(Q23&gt;=$E$7,"Sin movimiento",IF(J23="Pendiente","Esperando autorización",IF(K23="Nada","Lista para presentar",IF(K23="","Completar qué falta","Autorizada con faltantes")))))))))</f>
        <v/>
      </c>
    </row>
    <row r="24">
      <c r="B24" s="18" t="n">
        <v>13</v>
      </c>
      <c r="C24" s="19" t="n"/>
      <c r="D24" s="19" t="n"/>
      <c r="E24" s="19" t="n"/>
      <c r="F24" s="19" t="n"/>
      <c r="G24" s="19" t="n"/>
      <c r="H24" s="19" t="n"/>
      <c r="I24" s="20" t="n"/>
      <c r="J24" s="21" t="n"/>
      <c r="K24" s="19" t="n"/>
      <c r="L24" s="19" t="n"/>
      <c r="M24" s="20" t="n"/>
      <c r="N24" s="20" t="n"/>
      <c r="O24" s="20" t="n"/>
      <c r="P24" s="22">
        <f>IF(OR(C24="",I24="",J24="",J24="Presentada"),"",$E$6-I24)</f>
        <v/>
      </c>
      <c r="Q24" s="22">
        <f>IF(OR(C24="",I24="",J24="",J24="Presentada"),"",$E$6-IF(M24="",I24,M24))</f>
        <v/>
      </c>
      <c r="R24" s="22">
        <f>IF(OR(C24="",J24="",J24="Presentada",O24=""),"",O24-$E$6)</f>
        <v/>
      </c>
      <c r="S24" s="22">
        <f>IF(OR(C24="",I24="",N24=""),"",N24-I24)</f>
        <v/>
      </c>
      <c r="T24" s="23">
        <f>IF(C24="","",IF(OR(I24="",J24=""),"Completar fecha y etapa",IF(J24="Presentada","Presentada",IF(AND(R24&lt;&gt;"",R24&lt;0),"Vencida",IF(AND(R24&lt;&gt;"",R24&lt;=$E$8),"Vence pronto",IF(Q24&gt;=$E$7,"Sin movimiento",IF(J24="Pendiente","Esperando autorización",IF(K24="Nada","Lista para presentar",IF(K24="","Completar qué falta","Autorizada con faltantes")))))))))</f>
        <v/>
      </c>
    </row>
    <row r="25">
      <c r="B25" s="18" t="n">
        <v>14</v>
      </c>
      <c r="C25" s="19" t="n"/>
      <c r="D25" s="19" t="n"/>
      <c r="E25" s="19" t="n"/>
      <c r="F25" s="19" t="n"/>
      <c r="G25" s="19" t="n"/>
      <c r="H25" s="19" t="n"/>
      <c r="I25" s="20" t="n"/>
      <c r="J25" s="21" t="n"/>
      <c r="K25" s="19" t="n"/>
      <c r="L25" s="19" t="n"/>
      <c r="M25" s="20" t="n"/>
      <c r="N25" s="20" t="n"/>
      <c r="O25" s="20" t="n"/>
      <c r="P25" s="22">
        <f>IF(OR(C25="",I25="",J25="",J25="Presentada"),"",$E$6-I25)</f>
        <v/>
      </c>
      <c r="Q25" s="22">
        <f>IF(OR(C25="",I25="",J25="",J25="Presentada"),"",$E$6-IF(M25="",I25,M25))</f>
        <v/>
      </c>
      <c r="R25" s="22">
        <f>IF(OR(C25="",J25="",J25="Presentada",O25=""),"",O25-$E$6)</f>
        <v/>
      </c>
      <c r="S25" s="22">
        <f>IF(OR(C25="",I25="",N25=""),"",N25-I25)</f>
        <v/>
      </c>
      <c r="T25" s="23">
        <f>IF(C25="","",IF(OR(I25="",J25=""),"Completar fecha y etapa",IF(J25="Presentada","Presentada",IF(AND(R25&lt;&gt;"",R25&lt;0),"Vencida",IF(AND(R25&lt;&gt;"",R25&lt;=$E$8),"Vence pronto",IF(Q25&gt;=$E$7,"Sin movimiento",IF(J25="Pendiente","Esperando autorización",IF(K25="Nada","Lista para presentar",IF(K25="","Completar qué falta","Autorizada con faltantes")))))))))</f>
        <v/>
      </c>
    </row>
    <row r="26">
      <c r="B26" s="18" t="n">
        <v>15</v>
      </c>
      <c r="C26" s="19" t="n"/>
      <c r="D26" s="19" t="n"/>
      <c r="E26" s="19" t="n"/>
      <c r="F26" s="19" t="n"/>
      <c r="G26" s="19" t="n"/>
      <c r="H26" s="19" t="n"/>
      <c r="I26" s="20" t="n"/>
      <c r="J26" s="21" t="n"/>
      <c r="K26" s="19" t="n"/>
      <c r="L26" s="19" t="n"/>
      <c r="M26" s="20" t="n"/>
      <c r="N26" s="20" t="n"/>
      <c r="O26" s="20" t="n"/>
      <c r="P26" s="22">
        <f>IF(OR(C26="",I26="",J26="",J26="Presentada"),"",$E$6-I26)</f>
        <v/>
      </c>
      <c r="Q26" s="22">
        <f>IF(OR(C26="",I26="",J26="",J26="Presentada"),"",$E$6-IF(M26="",I26,M26))</f>
        <v/>
      </c>
      <c r="R26" s="22">
        <f>IF(OR(C26="",J26="",J26="Presentada",O26=""),"",O26-$E$6)</f>
        <v/>
      </c>
      <c r="S26" s="22">
        <f>IF(OR(C26="",I26="",N26=""),"",N26-I26)</f>
        <v/>
      </c>
      <c r="T26" s="23">
        <f>IF(C26="","",IF(OR(I26="",J26=""),"Completar fecha y etapa",IF(J26="Presentada","Presentada",IF(AND(R26&lt;&gt;"",R26&lt;0),"Vencida",IF(AND(R26&lt;&gt;"",R26&lt;=$E$8),"Vence pronto",IF(Q26&gt;=$E$7,"Sin movimiento",IF(J26="Pendiente","Esperando autorización",IF(K26="Nada","Lista para presentar",IF(K26="","Completar qué falta","Autorizada con faltantes")))))))))</f>
        <v/>
      </c>
    </row>
    <row r="27">
      <c r="B27" s="18" t="n">
        <v>16</v>
      </c>
      <c r="C27" s="19" t="n"/>
      <c r="D27" s="19" t="n"/>
      <c r="E27" s="19" t="n"/>
      <c r="F27" s="19" t="n"/>
      <c r="G27" s="19" t="n"/>
      <c r="H27" s="19" t="n"/>
      <c r="I27" s="20" t="n"/>
      <c r="J27" s="21" t="n"/>
      <c r="K27" s="19" t="n"/>
      <c r="L27" s="19" t="n"/>
      <c r="M27" s="20" t="n"/>
      <c r="N27" s="20" t="n"/>
      <c r="O27" s="20" t="n"/>
      <c r="P27" s="22">
        <f>IF(OR(C27="",I27="",J27="",J27="Presentada"),"",$E$6-I27)</f>
        <v/>
      </c>
      <c r="Q27" s="22">
        <f>IF(OR(C27="",I27="",J27="",J27="Presentada"),"",$E$6-IF(M27="",I27,M27))</f>
        <v/>
      </c>
      <c r="R27" s="22">
        <f>IF(OR(C27="",J27="",J27="Presentada",O27=""),"",O27-$E$6)</f>
        <v/>
      </c>
      <c r="S27" s="22">
        <f>IF(OR(C27="",I27="",N27=""),"",N27-I27)</f>
        <v/>
      </c>
      <c r="T27" s="23">
        <f>IF(C27="","",IF(OR(I27="",J27=""),"Completar fecha y etapa",IF(J27="Presentada","Presentada",IF(AND(R27&lt;&gt;"",R27&lt;0),"Vencida",IF(AND(R27&lt;&gt;"",R27&lt;=$E$8),"Vence pronto",IF(Q27&gt;=$E$7,"Sin movimiento",IF(J27="Pendiente","Esperando autorización",IF(K27="Nada","Lista para presentar",IF(K27="","Completar qué falta","Autorizada con faltantes")))))))))</f>
        <v/>
      </c>
    </row>
    <row r="28">
      <c r="B28" s="18" t="n">
        <v>17</v>
      </c>
      <c r="C28" s="19" t="n"/>
      <c r="D28" s="19" t="n"/>
      <c r="E28" s="19" t="n"/>
      <c r="F28" s="19" t="n"/>
      <c r="G28" s="19" t="n"/>
      <c r="H28" s="19" t="n"/>
      <c r="I28" s="20" t="n"/>
      <c r="J28" s="21" t="n"/>
      <c r="K28" s="19" t="n"/>
      <c r="L28" s="19" t="n"/>
      <c r="M28" s="20" t="n"/>
      <c r="N28" s="20" t="n"/>
      <c r="O28" s="20" t="n"/>
      <c r="P28" s="22">
        <f>IF(OR(C28="",I28="",J28="",J28="Presentada"),"",$E$6-I28)</f>
        <v/>
      </c>
      <c r="Q28" s="22">
        <f>IF(OR(C28="",I28="",J28="",J28="Presentada"),"",$E$6-IF(M28="",I28,M28))</f>
        <v/>
      </c>
      <c r="R28" s="22">
        <f>IF(OR(C28="",J28="",J28="Presentada",O28=""),"",O28-$E$6)</f>
        <v/>
      </c>
      <c r="S28" s="22">
        <f>IF(OR(C28="",I28="",N28=""),"",N28-I28)</f>
        <v/>
      </c>
      <c r="T28" s="23">
        <f>IF(C28="","",IF(OR(I28="",J28=""),"Completar fecha y etapa",IF(J28="Presentada","Presentada",IF(AND(R28&lt;&gt;"",R28&lt;0),"Vencida",IF(AND(R28&lt;&gt;"",R28&lt;=$E$8),"Vence pronto",IF(Q28&gt;=$E$7,"Sin movimiento",IF(J28="Pendiente","Esperando autorización",IF(K28="Nada","Lista para presentar",IF(K28="","Completar qué falta","Autorizada con faltantes")))))))))</f>
        <v/>
      </c>
    </row>
    <row r="29">
      <c r="B29" s="18" t="n">
        <v>18</v>
      </c>
      <c r="C29" s="19" t="n"/>
      <c r="D29" s="19" t="n"/>
      <c r="E29" s="19" t="n"/>
      <c r="F29" s="19" t="n"/>
      <c r="G29" s="19" t="n"/>
      <c r="H29" s="19" t="n"/>
      <c r="I29" s="20" t="n"/>
      <c r="J29" s="21" t="n"/>
      <c r="K29" s="19" t="n"/>
      <c r="L29" s="19" t="n"/>
      <c r="M29" s="20" t="n"/>
      <c r="N29" s="20" t="n"/>
      <c r="O29" s="20" t="n"/>
      <c r="P29" s="22">
        <f>IF(OR(C29="",I29="",J29="",J29="Presentada"),"",$E$6-I29)</f>
        <v/>
      </c>
      <c r="Q29" s="22">
        <f>IF(OR(C29="",I29="",J29="",J29="Presentada"),"",$E$6-IF(M29="",I29,M29))</f>
        <v/>
      </c>
      <c r="R29" s="22">
        <f>IF(OR(C29="",J29="",J29="Presentada",O29=""),"",O29-$E$6)</f>
        <v/>
      </c>
      <c r="S29" s="22">
        <f>IF(OR(C29="",I29="",N29=""),"",N29-I29)</f>
        <v/>
      </c>
      <c r="T29" s="23">
        <f>IF(C29="","",IF(OR(I29="",J29=""),"Completar fecha y etapa",IF(J29="Presentada","Presentada",IF(AND(R29&lt;&gt;"",R29&lt;0),"Vencida",IF(AND(R29&lt;&gt;"",R29&lt;=$E$8),"Vence pronto",IF(Q29&gt;=$E$7,"Sin movimiento",IF(J29="Pendiente","Esperando autorización",IF(K29="Nada","Lista para presentar",IF(K29="","Completar qué falta","Autorizada con faltantes")))))))))</f>
        <v/>
      </c>
    </row>
    <row r="30">
      <c r="B30" s="18" t="n">
        <v>19</v>
      </c>
      <c r="C30" s="19" t="n"/>
      <c r="D30" s="19" t="n"/>
      <c r="E30" s="19" t="n"/>
      <c r="F30" s="19" t="n"/>
      <c r="G30" s="19" t="n"/>
      <c r="H30" s="19" t="n"/>
      <c r="I30" s="20" t="n"/>
      <c r="J30" s="21" t="n"/>
      <c r="K30" s="19" t="n"/>
      <c r="L30" s="19" t="n"/>
      <c r="M30" s="20" t="n"/>
      <c r="N30" s="20" t="n"/>
      <c r="O30" s="20" t="n"/>
      <c r="P30" s="22">
        <f>IF(OR(C30="",I30="",J30="",J30="Presentada"),"",$E$6-I30)</f>
        <v/>
      </c>
      <c r="Q30" s="22">
        <f>IF(OR(C30="",I30="",J30="",J30="Presentada"),"",$E$6-IF(M30="",I30,M30))</f>
        <v/>
      </c>
      <c r="R30" s="22">
        <f>IF(OR(C30="",J30="",J30="Presentada",O30=""),"",O30-$E$6)</f>
        <v/>
      </c>
      <c r="S30" s="22">
        <f>IF(OR(C30="",I30="",N30=""),"",N30-I30)</f>
        <v/>
      </c>
      <c r="T30" s="23">
        <f>IF(C30="","",IF(OR(I30="",J30=""),"Completar fecha y etapa",IF(J30="Presentada","Presentada",IF(AND(R30&lt;&gt;"",R30&lt;0),"Vencida",IF(AND(R30&lt;&gt;"",R30&lt;=$E$8),"Vence pronto",IF(Q30&gt;=$E$7,"Sin movimiento",IF(J30="Pendiente","Esperando autorización",IF(K30="Nada","Lista para presentar",IF(K30="","Completar qué falta","Autorizada con faltantes")))))))))</f>
        <v/>
      </c>
    </row>
    <row r="31">
      <c r="B31" s="18" t="n">
        <v>20</v>
      </c>
      <c r="C31" s="19" t="n"/>
      <c r="D31" s="19" t="n"/>
      <c r="E31" s="19" t="n"/>
      <c r="F31" s="19" t="n"/>
      <c r="G31" s="19" t="n"/>
      <c r="H31" s="19" t="n"/>
      <c r="I31" s="20" t="n"/>
      <c r="J31" s="21" t="n"/>
      <c r="K31" s="19" t="n"/>
      <c r="L31" s="19" t="n"/>
      <c r="M31" s="20" t="n"/>
      <c r="N31" s="20" t="n"/>
      <c r="O31" s="20" t="n"/>
      <c r="P31" s="22">
        <f>IF(OR(C31="",I31="",J31="",J31="Presentada"),"",$E$6-I31)</f>
        <v/>
      </c>
      <c r="Q31" s="22">
        <f>IF(OR(C31="",I31="",J31="",J31="Presentada"),"",$E$6-IF(M31="",I31,M31))</f>
        <v/>
      </c>
      <c r="R31" s="22">
        <f>IF(OR(C31="",J31="",J31="Presentada",O31=""),"",O31-$E$6)</f>
        <v/>
      </c>
      <c r="S31" s="22">
        <f>IF(OR(C31="",I31="",N31=""),"",N31-I31)</f>
        <v/>
      </c>
      <c r="T31" s="23">
        <f>IF(C31="","",IF(OR(I31="",J31=""),"Completar fecha y etapa",IF(J31="Presentada","Presentada",IF(AND(R31&lt;&gt;"",R31&lt;0),"Vencida",IF(AND(R31&lt;&gt;"",R31&lt;=$E$8),"Vence pronto",IF(Q31&gt;=$E$7,"Sin movimiento",IF(J31="Pendiente","Esperando autorización",IF(K31="Nada","Lista para presentar",IF(K31="","Completar qué falta","Autorizada con faltantes")))))))))</f>
        <v/>
      </c>
    </row>
    <row r="32">
      <c r="B32" s="18" t="n">
        <v>21</v>
      </c>
      <c r="C32" s="19" t="n"/>
      <c r="D32" s="19" t="n"/>
      <c r="E32" s="19" t="n"/>
      <c r="F32" s="19" t="n"/>
      <c r="G32" s="19" t="n"/>
      <c r="H32" s="19" t="n"/>
      <c r="I32" s="20" t="n"/>
      <c r="J32" s="21" t="n"/>
      <c r="K32" s="19" t="n"/>
      <c r="L32" s="19" t="n"/>
      <c r="M32" s="20" t="n"/>
      <c r="N32" s="20" t="n"/>
      <c r="O32" s="20" t="n"/>
      <c r="P32" s="22">
        <f>IF(OR(C32="",I32="",J32="",J32="Presentada"),"",$E$6-I32)</f>
        <v/>
      </c>
      <c r="Q32" s="22">
        <f>IF(OR(C32="",I32="",J32="",J32="Presentada"),"",$E$6-IF(M32="",I32,M32))</f>
        <v/>
      </c>
      <c r="R32" s="22">
        <f>IF(OR(C32="",J32="",J32="Presentada",O32=""),"",O32-$E$6)</f>
        <v/>
      </c>
      <c r="S32" s="22">
        <f>IF(OR(C32="",I32="",N32=""),"",N32-I32)</f>
        <v/>
      </c>
      <c r="T32" s="23">
        <f>IF(C32="","",IF(OR(I32="",J32=""),"Completar fecha y etapa",IF(J32="Presentada","Presentada",IF(AND(R32&lt;&gt;"",R32&lt;0),"Vencida",IF(AND(R32&lt;&gt;"",R32&lt;=$E$8),"Vence pronto",IF(Q32&gt;=$E$7,"Sin movimiento",IF(J32="Pendiente","Esperando autorización",IF(K32="Nada","Lista para presentar",IF(K32="","Completar qué falta","Autorizada con faltantes")))))))))</f>
        <v/>
      </c>
    </row>
    <row r="33">
      <c r="B33" s="18" t="n">
        <v>22</v>
      </c>
      <c r="C33" s="19" t="n"/>
      <c r="D33" s="19" t="n"/>
      <c r="E33" s="19" t="n"/>
      <c r="F33" s="19" t="n"/>
      <c r="G33" s="19" t="n"/>
      <c r="H33" s="19" t="n"/>
      <c r="I33" s="20" t="n"/>
      <c r="J33" s="21" t="n"/>
      <c r="K33" s="19" t="n"/>
      <c r="L33" s="19" t="n"/>
      <c r="M33" s="20" t="n"/>
      <c r="N33" s="20" t="n"/>
      <c r="O33" s="20" t="n"/>
      <c r="P33" s="22">
        <f>IF(OR(C33="",I33="",J33="",J33="Presentada"),"",$E$6-I33)</f>
        <v/>
      </c>
      <c r="Q33" s="22">
        <f>IF(OR(C33="",I33="",J33="",J33="Presentada"),"",$E$6-IF(M33="",I33,M33))</f>
        <v/>
      </c>
      <c r="R33" s="22">
        <f>IF(OR(C33="",J33="",J33="Presentada",O33=""),"",O33-$E$6)</f>
        <v/>
      </c>
      <c r="S33" s="22">
        <f>IF(OR(C33="",I33="",N33=""),"",N33-I33)</f>
        <v/>
      </c>
      <c r="T33" s="23">
        <f>IF(C33="","",IF(OR(I33="",J33=""),"Completar fecha y etapa",IF(J33="Presentada","Presentada",IF(AND(R33&lt;&gt;"",R33&lt;0),"Vencida",IF(AND(R33&lt;&gt;"",R33&lt;=$E$8),"Vence pronto",IF(Q33&gt;=$E$7,"Sin movimiento",IF(J33="Pendiente","Esperando autorización",IF(K33="Nada","Lista para presentar",IF(K33="","Completar qué falta","Autorizada con faltantes")))))))))</f>
        <v/>
      </c>
    </row>
    <row r="34">
      <c r="B34" s="18" t="n">
        <v>23</v>
      </c>
      <c r="C34" s="19" t="n"/>
      <c r="D34" s="19" t="n"/>
      <c r="E34" s="19" t="n"/>
      <c r="F34" s="19" t="n"/>
      <c r="G34" s="19" t="n"/>
      <c r="H34" s="19" t="n"/>
      <c r="I34" s="20" t="n"/>
      <c r="J34" s="21" t="n"/>
      <c r="K34" s="19" t="n"/>
      <c r="L34" s="19" t="n"/>
      <c r="M34" s="20" t="n"/>
      <c r="N34" s="20" t="n"/>
      <c r="O34" s="20" t="n"/>
      <c r="P34" s="22">
        <f>IF(OR(C34="",I34="",J34="",J34="Presentada"),"",$E$6-I34)</f>
        <v/>
      </c>
      <c r="Q34" s="22">
        <f>IF(OR(C34="",I34="",J34="",J34="Presentada"),"",$E$6-IF(M34="",I34,M34))</f>
        <v/>
      </c>
      <c r="R34" s="22">
        <f>IF(OR(C34="",J34="",J34="Presentada",O34=""),"",O34-$E$6)</f>
        <v/>
      </c>
      <c r="S34" s="22">
        <f>IF(OR(C34="",I34="",N34=""),"",N34-I34)</f>
        <v/>
      </c>
      <c r="T34" s="23">
        <f>IF(C34="","",IF(OR(I34="",J34=""),"Completar fecha y etapa",IF(J34="Presentada","Presentada",IF(AND(R34&lt;&gt;"",R34&lt;0),"Vencida",IF(AND(R34&lt;&gt;"",R34&lt;=$E$8),"Vence pronto",IF(Q34&gt;=$E$7,"Sin movimiento",IF(J34="Pendiente","Esperando autorización",IF(K34="Nada","Lista para presentar",IF(K34="","Completar qué falta","Autorizada con faltantes")))))))))</f>
        <v/>
      </c>
    </row>
    <row r="35">
      <c r="B35" s="18" t="n">
        <v>24</v>
      </c>
      <c r="C35" s="19" t="n"/>
      <c r="D35" s="19" t="n"/>
      <c r="E35" s="19" t="n"/>
      <c r="F35" s="19" t="n"/>
      <c r="G35" s="19" t="n"/>
      <c r="H35" s="19" t="n"/>
      <c r="I35" s="20" t="n"/>
      <c r="J35" s="21" t="n"/>
      <c r="K35" s="19" t="n"/>
      <c r="L35" s="19" t="n"/>
      <c r="M35" s="20" t="n"/>
      <c r="N35" s="20" t="n"/>
      <c r="O35" s="20" t="n"/>
      <c r="P35" s="22">
        <f>IF(OR(C35="",I35="",J35="",J35="Presentada"),"",$E$6-I35)</f>
        <v/>
      </c>
      <c r="Q35" s="22">
        <f>IF(OR(C35="",I35="",J35="",J35="Presentada"),"",$E$6-IF(M35="",I35,M35))</f>
        <v/>
      </c>
      <c r="R35" s="22">
        <f>IF(OR(C35="",J35="",J35="Presentada",O35=""),"",O35-$E$6)</f>
        <v/>
      </c>
      <c r="S35" s="22">
        <f>IF(OR(C35="",I35="",N35=""),"",N35-I35)</f>
        <v/>
      </c>
      <c r="T35" s="23">
        <f>IF(C35="","",IF(OR(I35="",J35=""),"Completar fecha y etapa",IF(J35="Presentada","Presentada",IF(AND(R35&lt;&gt;"",R35&lt;0),"Vencida",IF(AND(R35&lt;&gt;"",R35&lt;=$E$8),"Vence pronto",IF(Q35&gt;=$E$7,"Sin movimiento",IF(J35="Pendiente","Esperando autorización",IF(K35="Nada","Lista para presentar",IF(K35="","Completar qué falta","Autorizada con faltantes")))))))))</f>
        <v/>
      </c>
    </row>
    <row r="36">
      <c r="B36" s="18" t="n">
        <v>25</v>
      </c>
      <c r="C36" s="19" t="n"/>
      <c r="D36" s="19" t="n"/>
      <c r="E36" s="19" t="n"/>
      <c r="F36" s="19" t="n"/>
      <c r="G36" s="19" t="n"/>
      <c r="H36" s="19" t="n"/>
      <c r="I36" s="20" t="n"/>
      <c r="J36" s="21" t="n"/>
      <c r="K36" s="19" t="n"/>
      <c r="L36" s="19" t="n"/>
      <c r="M36" s="20" t="n"/>
      <c r="N36" s="20" t="n"/>
      <c r="O36" s="20" t="n"/>
      <c r="P36" s="22">
        <f>IF(OR(C36="",I36="",J36="",J36="Presentada"),"",$E$6-I36)</f>
        <v/>
      </c>
      <c r="Q36" s="22">
        <f>IF(OR(C36="",I36="",J36="",J36="Presentada"),"",$E$6-IF(M36="",I36,M36))</f>
        <v/>
      </c>
      <c r="R36" s="22">
        <f>IF(OR(C36="",J36="",J36="Presentada",O36=""),"",O36-$E$6)</f>
        <v/>
      </c>
      <c r="S36" s="22">
        <f>IF(OR(C36="",I36="",N36=""),"",N36-I36)</f>
        <v/>
      </c>
      <c r="T36" s="23">
        <f>IF(C36="","",IF(OR(I36="",J36=""),"Completar fecha y etapa",IF(J36="Presentada","Presentada",IF(AND(R36&lt;&gt;"",R36&lt;0),"Vencida",IF(AND(R36&lt;&gt;"",R36&lt;=$E$8),"Vence pronto",IF(Q36&gt;=$E$7,"Sin movimiento",IF(J36="Pendiente","Esperando autorización",IF(K36="Nada","Lista para presentar",IF(K36="","Completar qué falta","Autorizada con faltantes")))))))))</f>
        <v/>
      </c>
    </row>
    <row r="37">
      <c r="B37" s="18" t="n">
        <v>26</v>
      </c>
      <c r="C37" s="19" t="n"/>
      <c r="D37" s="19" t="n"/>
      <c r="E37" s="19" t="n"/>
      <c r="F37" s="19" t="n"/>
      <c r="G37" s="19" t="n"/>
      <c r="H37" s="19" t="n"/>
      <c r="I37" s="20" t="n"/>
      <c r="J37" s="21" t="n"/>
      <c r="K37" s="19" t="n"/>
      <c r="L37" s="19" t="n"/>
      <c r="M37" s="20" t="n"/>
      <c r="N37" s="20" t="n"/>
      <c r="O37" s="20" t="n"/>
      <c r="P37" s="22">
        <f>IF(OR(C37="",I37="",J37="",J37="Presentada"),"",$E$6-I37)</f>
        <v/>
      </c>
      <c r="Q37" s="22">
        <f>IF(OR(C37="",I37="",J37="",J37="Presentada"),"",$E$6-IF(M37="",I37,M37))</f>
        <v/>
      </c>
      <c r="R37" s="22">
        <f>IF(OR(C37="",J37="",J37="Presentada",O37=""),"",O37-$E$6)</f>
        <v/>
      </c>
      <c r="S37" s="22">
        <f>IF(OR(C37="",I37="",N37=""),"",N37-I37)</f>
        <v/>
      </c>
      <c r="T37" s="23">
        <f>IF(C37="","",IF(OR(I37="",J37=""),"Completar fecha y etapa",IF(J37="Presentada","Presentada",IF(AND(R37&lt;&gt;"",R37&lt;0),"Vencida",IF(AND(R37&lt;&gt;"",R37&lt;=$E$8),"Vence pronto",IF(Q37&gt;=$E$7,"Sin movimiento",IF(J37="Pendiente","Esperando autorización",IF(K37="Nada","Lista para presentar",IF(K37="","Completar qué falta","Autorizada con faltantes")))))))))</f>
        <v/>
      </c>
    </row>
    <row r="38">
      <c r="B38" s="18" t="n">
        <v>27</v>
      </c>
      <c r="C38" s="19" t="n"/>
      <c r="D38" s="19" t="n"/>
      <c r="E38" s="19" t="n"/>
      <c r="F38" s="19" t="n"/>
      <c r="G38" s="19" t="n"/>
      <c r="H38" s="19" t="n"/>
      <c r="I38" s="20" t="n"/>
      <c r="J38" s="21" t="n"/>
      <c r="K38" s="19" t="n"/>
      <c r="L38" s="19" t="n"/>
      <c r="M38" s="20" t="n"/>
      <c r="N38" s="20" t="n"/>
      <c r="O38" s="20" t="n"/>
      <c r="P38" s="22">
        <f>IF(OR(C38="",I38="",J38="",J38="Presentada"),"",$E$6-I38)</f>
        <v/>
      </c>
      <c r="Q38" s="22">
        <f>IF(OR(C38="",I38="",J38="",J38="Presentada"),"",$E$6-IF(M38="",I38,M38))</f>
        <v/>
      </c>
      <c r="R38" s="22">
        <f>IF(OR(C38="",J38="",J38="Presentada",O38=""),"",O38-$E$6)</f>
        <v/>
      </c>
      <c r="S38" s="22">
        <f>IF(OR(C38="",I38="",N38=""),"",N38-I38)</f>
        <v/>
      </c>
      <c r="T38" s="23">
        <f>IF(C38="","",IF(OR(I38="",J38=""),"Completar fecha y etapa",IF(J38="Presentada","Presentada",IF(AND(R38&lt;&gt;"",R38&lt;0),"Vencida",IF(AND(R38&lt;&gt;"",R38&lt;=$E$8),"Vence pronto",IF(Q38&gt;=$E$7,"Sin movimiento",IF(J38="Pendiente","Esperando autorización",IF(K38="Nada","Lista para presentar",IF(K38="","Completar qué falta","Autorizada con faltantes")))))))))</f>
        <v/>
      </c>
    </row>
    <row r="39">
      <c r="B39" s="18" t="n">
        <v>28</v>
      </c>
      <c r="C39" s="19" t="n"/>
      <c r="D39" s="19" t="n"/>
      <c r="E39" s="19" t="n"/>
      <c r="F39" s="19" t="n"/>
      <c r="G39" s="19" t="n"/>
      <c r="H39" s="19" t="n"/>
      <c r="I39" s="20" t="n"/>
      <c r="J39" s="21" t="n"/>
      <c r="K39" s="19" t="n"/>
      <c r="L39" s="19" t="n"/>
      <c r="M39" s="20" t="n"/>
      <c r="N39" s="20" t="n"/>
      <c r="O39" s="20" t="n"/>
      <c r="P39" s="22">
        <f>IF(OR(C39="",I39="",J39="",J39="Presentada"),"",$E$6-I39)</f>
        <v/>
      </c>
      <c r="Q39" s="22">
        <f>IF(OR(C39="",I39="",J39="",J39="Presentada"),"",$E$6-IF(M39="",I39,M39))</f>
        <v/>
      </c>
      <c r="R39" s="22">
        <f>IF(OR(C39="",J39="",J39="Presentada",O39=""),"",O39-$E$6)</f>
        <v/>
      </c>
      <c r="S39" s="22">
        <f>IF(OR(C39="",I39="",N39=""),"",N39-I39)</f>
        <v/>
      </c>
      <c r="T39" s="23">
        <f>IF(C39="","",IF(OR(I39="",J39=""),"Completar fecha y etapa",IF(J39="Presentada","Presentada",IF(AND(R39&lt;&gt;"",R39&lt;0),"Vencida",IF(AND(R39&lt;&gt;"",R39&lt;=$E$8),"Vence pronto",IF(Q39&gt;=$E$7,"Sin movimiento",IF(J39="Pendiente","Esperando autorización",IF(K39="Nada","Lista para presentar",IF(K39="","Completar qué falta","Autorizada con faltantes")))))))))</f>
        <v/>
      </c>
    </row>
    <row r="40">
      <c r="B40" s="18" t="n">
        <v>29</v>
      </c>
      <c r="C40" s="19" t="n"/>
      <c r="D40" s="19" t="n"/>
      <c r="E40" s="19" t="n"/>
      <c r="F40" s="19" t="n"/>
      <c r="G40" s="19" t="n"/>
      <c r="H40" s="19" t="n"/>
      <c r="I40" s="20" t="n"/>
      <c r="J40" s="21" t="n"/>
      <c r="K40" s="19" t="n"/>
      <c r="L40" s="19" t="n"/>
      <c r="M40" s="20" t="n"/>
      <c r="N40" s="20" t="n"/>
      <c r="O40" s="20" t="n"/>
      <c r="P40" s="22">
        <f>IF(OR(C40="",I40="",J40="",J40="Presentada"),"",$E$6-I40)</f>
        <v/>
      </c>
      <c r="Q40" s="22">
        <f>IF(OR(C40="",I40="",J40="",J40="Presentada"),"",$E$6-IF(M40="",I40,M40))</f>
        <v/>
      </c>
      <c r="R40" s="22">
        <f>IF(OR(C40="",J40="",J40="Presentada",O40=""),"",O40-$E$6)</f>
        <v/>
      </c>
      <c r="S40" s="22">
        <f>IF(OR(C40="",I40="",N40=""),"",N40-I40)</f>
        <v/>
      </c>
      <c r="T40" s="23">
        <f>IF(C40="","",IF(OR(I40="",J40=""),"Completar fecha y etapa",IF(J40="Presentada","Presentada",IF(AND(R40&lt;&gt;"",R40&lt;0),"Vencida",IF(AND(R40&lt;&gt;"",R40&lt;=$E$8),"Vence pronto",IF(Q40&gt;=$E$7,"Sin movimiento",IF(J40="Pendiente","Esperando autorización",IF(K40="Nada","Lista para presentar",IF(K40="","Completar qué falta","Autorizada con faltantes")))))))))</f>
        <v/>
      </c>
    </row>
    <row r="41">
      <c r="B41" s="18" t="n">
        <v>30</v>
      </c>
      <c r="C41" s="19" t="n"/>
      <c r="D41" s="19" t="n"/>
      <c r="E41" s="19" t="n"/>
      <c r="F41" s="19" t="n"/>
      <c r="G41" s="19" t="n"/>
      <c r="H41" s="19" t="n"/>
      <c r="I41" s="20" t="n"/>
      <c r="J41" s="21" t="n"/>
      <c r="K41" s="19" t="n"/>
      <c r="L41" s="19" t="n"/>
      <c r="M41" s="20" t="n"/>
      <c r="N41" s="20" t="n"/>
      <c r="O41" s="20" t="n"/>
      <c r="P41" s="22">
        <f>IF(OR(C41="",I41="",J41="",J41="Presentada"),"",$E$6-I41)</f>
        <v/>
      </c>
      <c r="Q41" s="22">
        <f>IF(OR(C41="",I41="",J41="",J41="Presentada"),"",$E$6-IF(M41="",I41,M41))</f>
        <v/>
      </c>
      <c r="R41" s="22">
        <f>IF(OR(C41="",J41="",J41="Presentada",O41=""),"",O41-$E$6)</f>
        <v/>
      </c>
      <c r="S41" s="22">
        <f>IF(OR(C41="",I41="",N41=""),"",N41-I41)</f>
        <v/>
      </c>
      <c r="T41" s="23">
        <f>IF(C41="","",IF(OR(I41="",J41=""),"Completar fecha y etapa",IF(J41="Presentada","Presentada",IF(AND(R41&lt;&gt;"",R41&lt;0),"Vencida",IF(AND(R41&lt;&gt;"",R41&lt;=$E$8),"Vence pronto",IF(Q41&gt;=$E$7,"Sin movimiento",IF(J41="Pendiente","Esperando autorización",IF(K41="Nada","Lista para presentar",IF(K41="","Completar qué falta","Autorizada con faltantes")))))))))</f>
        <v/>
      </c>
    </row>
    <row r="42">
      <c r="B42" s="18" t="n">
        <v>31</v>
      </c>
      <c r="C42" s="19" t="n"/>
      <c r="D42" s="19" t="n"/>
      <c r="E42" s="19" t="n"/>
      <c r="F42" s="19" t="n"/>
      <c r="G42" s="19" t="n"/>
      <c r="H42" s="19" t="n"/>
      <c r="I42" s="20" t="n"/>
      <c r="J42" s="21" t="n"/>
      <c r="K42" s="19" t="n"/>
      <c r="L42" s="19" t="n"/>
      <c r="M42" s="20" t="n"/>
      <c r="N42" s="20" t="n"/>
      <c r="O42" s="20" t="n"/>
      <c r="P42" s="22">
        <f>IF(OR(C42="",I42="",J42="",J42="Presentada"),"",$E$6-I42)</f>
        <v/>
      </c>
      <c r="Q42" s="22">
        <f>IF(OR(C42="",I42="",J42="",J42="Presentada"),"",$E$6-IF(M42="",I42,M42))</f>
        <v/>
      </c>
      <c r="R42" s="22">
        <f>IF(OR(C42="",J42="",J42="Presentada",O42=""),"",O42-$E$6)</f>
        <v/>
      </c>
      <c r="S42" s="22">
        <f>IF(OR(C42="",I42="",N42=""),"",N42-I42)</f>
        <v/>
      </c>
      <c r="T42" s="23">
        <f>IF(C42="","",IF(OR(I42="",J42=""),"Completar fecha y etapa",IF(J42="Presentada","Presentada",IF(AND(R42&lt;&gt;"",R42&lt;0),"Vencida",IF(AND(R42&lt;&gt;"",R42&lt;=$E$8),"Vence pronto",IF(Q42&gt;=$E$7,"Sin movimiento",IF(J42="Pendiente","Esperando autorización",IF(K42="Nada","Lista para presentar",IF(K42="","Completar qué falta","Autorizada con faltantes")))))))))</f>
        <v/>
      </c>
    </row>
    <row r="43">
      <c r="B43" s="18" t="n">
        <v>32</v>
      </c>
      <c r="C43" s="19" t="n"/>
      <c r="D43" s="19" t="n"/>
      <c r="E43" s="19" t="n"/>
      <c r="F43" s="19" t="n"/>
      <c r="G43" s="19" t="n"/>
      <c r="H43" s="19" t="n"/>
      <c r="I43" s="20" t="n"/>
      <c r="J43" s="21" t="n"/>
      <c r="K43" s="19" t="n"/>
      <c r="L43" s="19" t="n"/>
      <c r="M43" s="20" t="n"/>
      <c r="N43" s="20" t="n"/>
      <c r="O43" s="20" t="n"/>
      <c r="P43" s="22">
        <f>IF(OR(C43="",I43="",J43="",J43="Presentada"),"",$E$6-I43)</f>
        <v/>
      </c>
      <c r="Q43" s="22">
        <f>IF(OR(C43="",I43="",J43="",J43="Presentada"),"",$E$6-IF(M43="",I43,M43))</f>
        <v/>
      </c>
      <c r="R43" s="22">
        <f>IF(OR(C43="",J43="",J43="Presentada",O43=""),"",O43-$E$6)</f>
        <v/>
      </c>
      <c r="S43" s="22">
        <f>IF(OR(C43="",I43="",N43=""),"",N43-I43)</f>
        <v/>
      </c>
      <c r="T43" s="23">
        <f>IF(C43="","",IF(OR(I43="",J43=""),"Completar fecha y etapa",IF(J43="Presentada","Presentada",IF(AND(R43&lt;&gt;"",R43&lt;0),"Vencida",IF(AND(R43&lt;&gt;"",R43&lt;=$E$8),"Vence pronto",IF(Q43&gt;=$E$7,"Sin movimiento",IF(J43="Pendiente","Esperando autorización",IF(K43="Nada","Lista para presentar",IF(K43="","Completar qué falta","Autorizada con faltantes")))))))))</f>
        <v/>
      </c>
    </row>
    <row r="44">
      <c r="B44" s="18" t="n">
        <v>33</v>
      </c>
      <c r="C44" s="19" t="n"/>
      <c r="D44" s="19" t="n"/>
      <c r="E44" s="19" t="n"/>
      <c r="F44" s="19" t="n"/>
      <c r="G44" s="19" t="n"/>
      <c r="H44" s="19" t="n"/>
      <c r="I44" s="20" t="n"/>
      <c r="J44" s="21" t="n"/>
      <c r="K44" s="19" t="n"/>
      <c r="L44" s="19" t="n"/>
      <c r="M44" s="20" t="n"/>
      <c r="N44" s="20" t="n"/>
      <c r="O44" s="20" t="n"/>
      <c r="P44" s="22">
        <f>IF(OR(C44="",I44="",J44="",J44="Presentada"),"",$E$6-I44)</f>
        <v/>
      </c>
      <c r="Q44" s="22">
        <f>IF(OR(C44="",I44="",J44="",J44="Presentada"),"",$E$6-IF(M44="",I44,M44))</f>
        <v/>
      </c>
      <c r="R44" s="22">
        <f>IF(OR(C44="",J44="",J44="Presentada",O44=""),"",O44-$E$6)</f>
        <v/>
      </c>
      <c r="S44" s="22">
        <f>IF(OR(C44="",I44="",N44=""),"",N44-I44)</f>
        <v/>
      </c>
      <c r="T44" s="23">
        <f>IF(C44="","",IF(OR(I44="",J44=""),"Completar fecha y etapa",IF(J44="Presentada","Presentada",IF(AND(R44&lt;&gt;"",R44&lt;0),"Vencida",IF(AND(R44&lt;&gt;"",R44&lt;=$E$8),"Vence pronto",IF(Q44&gt;=$E$7,"Sin movimiento",IF(J44="Pendiente","Esperando autorización",IF(K44="Nada","Lista para presentar",IF(K44="","Completar qué falta","Autorizada con faltantes")))))))))</f>
        <v/>
      </c>
    </row>
    <row r="45">
      <c r="B45" s="18" t="n">
        <v>34</v>
      </c>
      <c r="C45" s="19" t="n"/>
      <c r="D45" s="19" t="n"/>
      <c r="E45" s="19" t="n"/>
      <c r="F45" s="19" t="n"/>
      <c r="G45" s="19" t="n"/>
      <c r="H45" s="19" t="n"/>
      <c r="I45" s="20" t="n"/>
      <c r="J45" s="21" t="n"/>
      <c r="K45" s="19" t="n"/>
      <c r="L45" s="19" t="n"/>
      <c r="M45" s="20" t="n"/>
      <c r="N45" s="20" t="n"/>
      <c r="O45" s="20" t="n"/>
      <c r="P45" s="22">
        <f>IF(OR(C45="",I45="",J45="",J45="Presentada"),"",$E$6-I45)</f>
        <v/>
      </c>
      <c r="Q45" s="22">
        <f>IF(OR(C45="",I45="",J45="",J45="Presentada"),"",$E$6-IF(M45="",I45,M45))</f>
        <v/>
      </c>
      <c r="R45" s="22">
        <f>IF(OR(C45="",J45="",J45="Presentada",O45=""),"",O45-$E$6)</f>
        <v/>
      </c>
      <c r="S45" s="22">
        <f>IF(OR(C45="",I45="",N45=""),"",N45-I45)</f>
        <v/>
      </c>
      <c r="T45" s="23">
        <f>IF(C45="","",IF(OR(I45="",J45=""),"Completar fecha y etapa",IF(J45="Presentada","Presentada",IF(AND(R45&lt;&gt;"",R45&lt;0),"Vencida",IF(AND(R45&lt;&gt;"",R45&lt;=$E$8),"Vence pronto",IF(Q45&gt;=$E$7,"Sin movimiento",IF(J45="Pendiente","Esperando autorización",IF(K45="Nada","Lista para presentar",IF(K45="","Completar qué falta","Autorizada con faltantes")))))))))</f>
        <v/>
      </c>
    </row>
    <row r="46">
      <c r="B46" s="18" t="n">
        <v>35</v>
      </c>
      <c r="C46" s="19" t="n"/>
      <c r="D46" s="19" t="n"/>
      <c r="E46" s="19" t="n"/>
      <c r="F46" s="19" t="n"/>
      <c r="G46" s="19" t="n"/>
      <c r="H46" s="19" t="n"/>
      <c r="I46" s="20" t="n"/>
      <c r="J46" s="21" t="n"/>
      <c r="K46" s="19" t="n"/>
      <c r="L46" s="19" t="n"/>
      <c r="M46" s="20" t="n"/>
      <c r="N46" s="20" t="n"/>
      <c r="O46" s="20" t="n"/>
      <c r="P46" s="22">
        <f>IF(OR(C46="",I46="",J46="",J46="Presentada"),"",$E$6-I46)</f>
        <v/>
      </c>
      <c r="Q46" s="22">
        <f>IF(OR(C46="",I46="",J46="",J46="Presentada"),"",$E$6-IF(M46="",I46,M46))</f>
        <v/>
      </c>
      <c r="R46" s="22">
        <f>IF(OR(C46="",J46="",J46="Presentada",O46=""),"",O46-$E$6)</f>
        <v/>
      </c>
      <c r="S46" s="22">
        <f>IF(OR(C46="",I46="",N46=""),"",N46-I46)</f>
        <v/>
      </c>
      <c r="T46" s="23">
        <f>IF(C46="","",IF(OR(I46="",J46=""),"Completar fecha y etapa",IF(J46="Presentada","Presentada",IF(AND(R46&lt;&gt;"",R46&lt;0),"Vencida",IF(AND(R46&lt;&gt;"",R46&lt;=$E$8),"Vence pronto",IF(Q46&gt;=$E$7,"Sin movimiento",IF(J46="Pendiente","Esperando autorización",IF(K46="Nada","Lista para presentar",IF(K46="","Completar qué falta","Autorizada con faltantes")))))))))</f>
        <v/>
      </c>
    </row>
    <row r="47">
      <c r="B47" s="18" t="n">
        <v>36</v>
      </c>
      <c r="C47" s="19" t="n"/>
      <c r="D47" s="19" t="n"/>
      <c r="E47" s="19" t="n"/>
      <c r="F47" s="19" t="n"/>
      <c r="G47" s="19" t="n"/>
      <c r="H47" s="19" t="n"/>
      <c r="I47" s="20" t="n"/>
      <c r="J47" s="21" t="n"/>
      <c r="K47" s="19" t="n"/>
      <c r="L47" s="19" t="n"/>
      <c r="M47" s="20" t="n"/>
      <c r="N47" s="20" t="n"/>
      <c r="O47" s="20" t="n"/>
      <c r="P47" s="22">
        <f>IF(OR(C47="",I47="",J47="",J47="Presentada"),"",$E$6-I47)</f>
        <v/>
      </c>
      <c r="Q47" s="22">
        <f>IF(OR(C47="",I47="",J47="",J47="Presentada"),"",$E$6-IF(M47="",I47,M47))</f>
        <v/>
      </c>
      <c r="R47" s="22">
        <f>IF(OR(C47="",J47="",J47="Presentada",O47=""),"",O47-$E$6)</f>
        <v/>
      </c>
      <c r="S47" s="22">
        <f>IF(OR(C47="",I47="",N47=""),"",N47-I47)</f>
        <v/>
      </c>
      <c r="T47" s="23">
        <f>IF(C47="","",IF(OR(I47="",J47=""),"Completar fecha y etapa",IF(J47="Presentada","Presentada",IF(AND(R47&lt;&gt;"",R47&lt;0),"Vencida",IF(AND(R47&lt;&gt;"",R47&lt;=$E$8),"Vence pronto",IF(Q47&gt;=$E$7,"Sin movimiento",IF(J47="Pendiente","Esperando autorización",IF(K47="Nada","Lista para presentar",IF(K47="","Completar qué falta","Autorizada con faltantes")))))))))</f>
        <v/>
      </c>
    </row>
    <row r="48">
      <c r="B48" s="18" t="n">
        <v>37</v>
      </c>
      <c r="C48" s="19" t="n"/>
      <c r="D48" s="19" t="n"/>
      <c r="E48" s="19" t="n"/>
      <c r="F48" s="19" t="n"/>
      <c r="G48" s="19" t="n"/>
      <c r="H48" s="19" t="n"/>
      <c r="I48" s="20" t="n"/>
      <c r="J48" s="21" t="n"/>
      <c r="K48" s="19" t="n"/>
      <c r="L48" s="19" t="n"/>
      <c r="M48" s="20" t="n"/>
      <c r="N48" s="20" t="n"/>
      <c r="O48" s="20" t="n"/>
      <c r="P48" s="22">
        <f>IF(OR(C48="",I48="",J48="",J48="Presentada"),"",$E$6-I48)</f>
        <v/>
      </c>
      <c r="Q48" s="22">
        <f>IF(OR(C48="",I48="",J48="",J48="Presentada"),"",$E$6-IF(M48="",I48,M48))</f>
        <v/>
      </c>
      <c r="R48" s="22">
        <f>IF(OR(C48="",J48="",J48="Presentada",O48=""),"",O48-$E$6)</f>
        <v/>
      </c>
      <c r="S48" s="22">
        <f>IF(OR(C48="",I48="",N48=""),"",N48-I48)</f>
        <v/>
      </c>
      <c r="T48" s="23">
        <f>IF(C48="","",IF(OR(I48="",J48=""),"Completar fecha y etapa",IF(J48="Presentada","Presentada",IF(AND(R48&lt;&gt;"",R48&lt;0),"Vencida",IF(AND(R48&lt;&gt;"",R48&lt;=$E$8),"Vence pronto",IF(Q48&gt;=$E$7,"Sin movimiento",IF(J48="Pendiente","Esperando autorización",IF(K48="Nada","Lista para presentar",IF(K48="","Completar qué falta","Autorizada con faltantes")))))))))</f>
        <v/>
      </c>
    </row>
    <row r="49">
      <c r="B49" s="18" t="n">
        <v>38</v>
      </c>
      <c r="C49" s="19" t="n"/>
      <c r="D49" s="19" t="n"/>
      <c r="E49" s="19" t="n"/>
      <c r="F49" s="19" t="n"/>
      <c r="G49" s="19" t="n"/>
      <c r="H49" s="19" t="n"/>
      <c r="I49" s="20" t="n"/>
      <c r="J49" s="21" t="n"/>
      <c r="K49" s="19" t="n"/>
      <c r="L49" s="19" t="n"/>
      <c r="M49" s="20" t="n"/>
      <c r="N49" s="20" t="n"/>
      <c r="O49" s="20" t="n"/>
      <c r="P49" s="22">
        <f>IF(OR(C49="",I49="",J49="",J49="Presentada"),"",$E$6-I49)</f>
        <v/>
      </c>
      <c r="Q49" s="22">
        <f>IF(OR(C49="",I49="",J49="",J49="Presentada"),"",$E$6-IF(M49="",I49,M49))</f>
        <v/>
      </c>
      <c r="R49" s="22">
        <f>IF(OR(C49="",J49="",J49="Presentada",O49=""),"",O49-$E$6)</f>
        <v/>
      </c>
      <c r="S49" s="22">
        <f>IF(OR(C49="",I49="",N49=""),"",N49-I49)</f>
        <v/>
      </c>
      <c r="T49" s="23">
        <f>IF(C49="","",IF(OR(I49="",J49=""),"Completar fecha y etapa",IF(J49="Presentada","Presentada",IF(AND(R49&lt;&gt;"",R49&lt;0),"Vencida",IF(AND(R49&lt;&gt;"",R49&lt;=$E$8),"Vence pronto",IF(Q49&gt;=$E$7,"Sin movimiento",IF(J49="Pendiente","Esperando autorización",IF(K49="Nada","Lista para presentar",IF(K49="","Completar qué falta","Autorizada con faltantes")))))))))</f>
        <v/>
      </c>
    </row>
    <row r="50">
      <c r="B50" s="18" t="n">
        <v>39</v>
      </c>
      <c r="C50" s="19" t="n"/>
      <c r="D50" s="19" t="n"/>
      <c r="E50" s="19" t="n"/>
      <c r="F50" s="19" t="n"/>
      <c r="G50" s="19" t="n"/>
      <c r="H50" s="19" t="n"/>
      <c r="I50" s="20" t="n"/>
      <c r="J50" s="21" t="n"/>
      <c r="K50" s="19" t="n"/>
      <c r="L50" s="19" t="n"/>
      <c r="M50" s="20" t="n"/>
      <c r="N50" s="20" t="n"/>
      <c r="O50" s="20" t="n"/>
      <c r="P50" s="22">
        <f>IF(OR(C50="",I50="",J50="",J50="Presentada"),"",$E$6-I50)</f>
        <v/>
      </c>
      <c r="Q50" s="22">
        <f>IF(OR(C50="",I50="",J50="",J50="Presentada"),"",$E$6-IF(M50="",I50,M50))</f>
        <v/>
      </c>
      <c r="R50" s="22">
        <f>IF(OR(C50="",J50="",J50="Presentada",O50=""),"",O50-$E$6)</f>
        <v/>
      </c>
      <c r="S50" s="22">
        <f>IF(OR(C50="",I50="",N50=""),"",N50-I50)</f>
        <v/>
      </c>
      <c r="T50" s="23">
        <f>IF(C50="","",IF(OR(I50="",J50=""),"Completar fecha y etapa",IF(J50="Presentada","Presentada",IF(AND(R50&lt;&gt;"",R50&lt;0),"Vencida",IF(AND(R50&lt;&gt;"",R50&lt;=$E$8),"Vence pronto",IF(Q50&gt;=$E$7,"Sin movimiento",IF(J50="Pendiente","Esperando autorización",IF(K50="Nada","Lista para presentar",IF(K50="","Completar qué falta","Autorizada con faltantes")))))))))</f>
        <v/>
      </c>
    </row>
    <row r="51">
      <c r="B51" s="18" t="n">
        <v>40</v>
      </c>
      <c r="C51" s="19" t="n"/>
      <c r="D51" s="19" t="n"/>
      <c r="E51" s="19" t="n"/>
      <c r="F51" s="19" t="n"/>
      <c r="G51" s="19" t="n"/>
      <c r="H51" s="19" t="n"/>
      <c r="I51" s="20" t="n"/>
      <c r="J51" s="21" t="n"/>
      <c r="K51" s="19" t="n"/>
      <c r="L51" s="19" t="n"/>
      <c r="M51" s="20" t="n"/>
      <c r="N51" s="20" t="n"/>
      <c r="O51" s="20" t="n"/>
      <c r="P51" s="22">
        <f>IF(OR(C51="",I51="",J51="",J51="Presentada"),"",$E$6-I51)</f>
        <v/>
      </c>
      <c r="Q51" s="22">
        <f>IF(OR(C51="",I51="",J51="",J51="Presentada"),"",$E$6-IF(M51="",I51,M51))</f>
        <v/>
      </c>
      <c r="R51" s="22">
        <f>IF(OR(C51="",J51="",J51="Presentada",O51=""),"",O51-$E$6)</f>
        <v/>
      </c>
      <c r="S51" s="22">
        <f>IF(OR(C51="",I51="",N51=""),"",N51-I51)</f>
        <v/>
      </c>
      <c r="T51" s="23">
        <f>IF(C51="","",IF(OR(I51="",J51=""),"Completar fecha y etapa",IF(J51="Presentada","Presentada",IF(AND(R51&lt;&gt;"",R51&lt;0),"Vencida",IF(AND(R51&lt;&gt;"",R51&lt;=$E$8),"Vence pronto",IF(Q51&gt;=$E$7,"Sin movimiento",IF(J51="Pendiente","Esperando autorización",IF(K51="Nada","Lista para presentar",IF(K51="","Completar qué falta","Autorizada con faltantes")))))))))</f>
        <v/>
      </c>
    </row>
    <row r="52">
      <c r="B52" s="18" t="n">
        <v>41</v>
      </c>
      <c r="C52" s="19" t="n"/>
      <c r="D52" s="19" t="n"/>
      <c r="E52" s="19" t="n"/>
      <c r="F52" s="19" t="n"/>
      <c r="G52" s="19" t="n"/>
      <c r="H52" s="19" t="n"/>
      <c r="I52" s="20" t="n"/>
      <c r="J52" s="21" t="n"/>
      <c r="K52" s="19" t="n"/>
      <c r="L52" s="19" t="n"/>
      <c r="M52" s="20" t="n"/>
      <c r="N52" s="20" t="n"/>
      <c r="O52" s="20" t="n"/>
      <c r="P52" s="22">
        <f>IF(OR(C52="",I52="",J52="",J52="Presentada"),"",$E$6-I52)</f>
        <v/>
      </c>
      <c r="Q52" s="22">
        <f>IF(OR(C52="",I52="",J52="",J52="Presentada"),"",$E$6-IF(M52="",I52,M52))</f>
        <v/>
      </c>
      <c r="R52" s="22">
        <f>IF(OR(C52="",J52="",J52="Presentada",O52=""),"",O52-$E$6)</f>
        <v/>
      </c>
      <c r="S52" s="22">
        <f>IF(OR(C52="",I52="",N52=""),"",N52-I52)</f>
        <v/>
      </c>
      <c r="T52" s="23">
        <f>IF(C52="","",IF(OR(I52="",J52=""),"Completar fecha y etapa",IF(J52="Presentada","Presentada",IF(AND(R52&lt;&gt;"",R52&lt;0),"Vencida",IF(AND(R52&lt;&gt;"",R52&lt;=$E$8),"Vence pronto",IF(Q52&gt;=$E$7,"Sin movimiento",IF(J52="Pendiente","Esperando autorización",IF(K52="Nada","Lista para presentar",IF(K52="","Completar qué falta","Autorizada con faltantes")))))))))</f>
        <v/>
      </c>
    </row>
    <row r="53">
      <c r="B53" s="18" t="n">
        <v>42</v>
      </c>
      <c r="C53" s="19" t="n"/>
      <c r="D53" s="19" t="n"/>
      <c r="E53" s="19" t="n"/>
      <c r="F53" s="19" t="n"/>
      <c r="G53" s="19" t="n"/>
      <c r="H53" s="19" t="n"/>
      <c r="I53" s="20" t="n"/>
      <c r="J53" s="21" t="n"/>
      <c r="K53" s="19" t="n"/>
      <c r="L53" s="19" t="n"/>
      <c r="M53" s="20" t="n"/>
      <c r="N53" s="20" t="n"/>
      <c r="O53" s="20" t="n"/>
      <c r="P53" s="22">
        <f>IF(OR(C53="",I53="",J53="",J53="Presentada"),"",$E$6-I53)</f>
        <v/>
      </c>
      <c r="Q53" s="22">
        <f>IF(OR(C53="",I53="",J53="",J53="Presentada"),"",$E$6-IF(M53="",I53,M53))</f>
        <v/>
      </c>
      <c r="R53" s="22">
        <f>IF(OR(C53="",J53="",J53="Presentada",O53=""),"",O53-$E$6)</f>
        <v/>
      </c>
      <c r="S53" s="22">
        <f>IF(OR(C53="",I53="",N53=""),"",N53-I53)</f>
        <v/>
      </c>
      <c r="T53" s="23">
        <f>IF(C53="","",IF(OR(I53="",J53=""),"Completar fecha y etapa",IF(J53="Presentada","Presentada",IF(AND(R53&lt;&gt;"",R53&lt;0),"Vencida",IF(AND(R53&lt;&gt;"",R53&lt;=$E$8),"Vence pronto",IF(Q53&gt;=$E$7,"Sin movimiento",IF(J53="Pendiente","Esperando autorización",IF(K53="Nada","Lista para presentar",IF(K53="","Completar qué falta","Autorizada con faltantes")))))))))</f>
        <v/>
      </c>
    </row>
    <row r="54">
      <c r="B54" s="18" t="n">
        <v>43</v>
      </c>
      <c r="C54" s="19" t="n"/>
      <c r="D54" s="19" t="n"/>
      <c r="E54" s="19" t="n"/>
      <c r="F54" s="19" t="n"/>
      <c r="G54" s="19" t="n"/>
      <c r="H54" s="19" t="n"/>
      <c r="I54" s="20" t="n"/>
      <c r="J54" s="21" t="n"/>
      <c r="K54" s="19" t="n"/>
      <c r="L54" s="19" t="n"/>
      <c r="M54" s="20" t="n"/>
      <c r="N54" s="20" t="n"/>
      <c r="O54" s="20" t="n"/>
      <c r="P54" s="22">
        <f>IF(OR(C54="",I54="",J54="",J54="Presentada"),"",$E$6-I54)</f>
        <v/>
      </c>
      <c r="Q54" s="22">
        <f>IF(OR(C54="",I54="",J54="",J54="Presentada"),"",$E$6-IF(M54="",I54,M54))</f>
        <v/>
      </c>
      <c r="R54" s="22">
        <f>IF(OR(C54="",J54="",J54="Presentada",O54=""),"",O54-$E$6)</f>
        <v/>
      </c>
      <c r="S54" s="22">
        <f>IF(OR(C54="",I54="",N54=""),"",N54-I54)</f>
        <v/>
      </c>
      <c r="T54" s="23">
        <f>IF(C54="","",IF(OR(I54="",J54=""),"Completar fecha y etapa",IF(J54="Presentada","Presentada",IF(AND(R54&lt;&gt;"",R54&lt;0),"Vencida",IF(AND(R54&lt;&gt;"",R54&lt;=$E$8),"Vence pronto",IF(Q54&gt;=$E$7,"Sin movimiento",IF(J54="Pendiente","Esperando autorización",IF(K54="Nada","Lista para presentar",IF(K54="","Completar qué falta","Autorizada con faltantes")))))))))</f>
        <v/>
      </c>
    </row>
    <row r="55">
      <c r="B55" s="18" t="n">
        <v>44</v>
      </c>
      <c r="C55" s="19" t="n"/>
      <c r="D55" s="19" t="n"/>
      <c r="E55" s="19" t="n"/>
      <c r="F55" s="19" t="n"/>
      <c r="G55" s="19" t="n"/>
      <c r="H55" s="19" t="n"/>
      <c r="I55" s="20" t="n"/>
      <c r="J55" s="21" t="n"/>
      <c r="K55" s="19" t="n"/>
      <c r="L55" s="19" t="n"/>
      <c r="M55" s="20" t="n"/>
      <c r="N55" s="20" t="n"/>
      <c r="O55" s="20" t="n"/>
      <c r="P55" s="22">
        <f>IF(OR(C55="",I55="",J55="",J55="Presentada"),"",$E$6-I55)</f>
        <v/>
      </c>
      <c r="Q55" s="22">
        <f>IF(OR(C55="",I55="",J55="",J55="Presentada"),"",$E$6-IF(M55="",I55,M55))</f>
        <v/>
      </c>
      <c r="R55" s="22">
        <f>IF(OR(C55="",J55="",J55="Presentada",O55=""),"",O55-$E$6)</f>
        <v/>
      </c>
      <c r="S55" s="22">
        <f>IF(OR(C55="",I55="",N55=""),"",N55-I55)</f>
        <v/>
      </c>
      <c r="T55" s="23">
        <f>IF(C55="","",IF(OR(I55="",J55=""),"Completar fecha y etapa",IF(J55="Presentada","Presentada",IF(AND(R55&lt;&gt;"",R55&lt;0),"Vencida",IF(AND(R55&lt;&gt;"",R55&lt;=$E$8),"Vence pronto",IF(Q55&gt;=$E$7,"Sin movimiento",IF(J55="Pendiente","Esperando autorización",IF(K55="Nada","Lista para presentar",IF(K55="","Completar qué falta","Autorizada con faltantes")))))))))</f>
        <v/>
      </c>
    </row>
    <row r="56">
      <c r="B56" s="18" t="n">
        <v>45</v>
      </c>
      <c r="C56" s="19" t="n"/>
      <c r="D56" s="19" t="n"/>
      <c r="E56" s="19" t="n"/>
      <c r="F56" s="19" t="n"/>
      <c r="G56" s="19" t="n"/>
      <c r="H56" s="19" t="n"/>
      <c r="I56" s="20" t="n"/>
      <c r="J56" s="21" t="n"/>
      <c r="K56" s="19" t="n"/>
      <c r="L56" s="19" t="n"/>
      <c r="M56" s="20" t="n"/>
      <c r="N56" s="20" t="n"/>
      <c r="O56" s="20" t="n"/>
      <c r="P56" s="22">
        <f>IF(OR(C56="",I56="",J56="",J56="Presentada"),"",$E$6-I56)</f>
        <v/>
      </c>
      <c r="Q56" s="22">
        <f>IF(OR(C56="",I56="",J56="",J56="Presentada"),"",$E$6-IF(M56="",I56,M56))</f>
        <v/>
      </c>
      <c r="R56" s="22">
        <f>IF(OR(C56="",J56="",J56="Presentada",O56=""),"",O56-$E$6)</f>
        <v/>
      </c>
      <c r="S56" s="22">
        <f>IF(OR(C56="",I56="",N56=""),"",N56-I56)</f>
        <v/>
      </c>
      <c r="T56" s="23">
        <f>IF(C56="","",IF(OR(I56="",J56=""),"Completar fecha y etapa",IF(J56="Presentada","Presentada",IF(AND(R56&lt;&gt;"",R56&lt;0),"Vencida",IF(AND(R56&lt;&gt;"",R56&lt;=$E$8),"Vence pronto",IF(Q56&gt;=$E$7,"Sin movimiento",IF(J56="Pendiente","Esperando autorización",IF(K56="Nada","Lista para presentar",IF(K56="","Completar qué falta","Autorizada con faltantes")))))))))</f>
        <v/>
      </c>
    </row>
    <row r="57">
      <c r="B57" s="18" t="n">
        <v>46</v>
      </c>
      <c r="C57" s="19" t="n"/>
      <c r="D57" s="19" t="n"/>
      <c r="E57" s="19" t="n"/>
      <c r="F57" s="19" t="n"/>
      <c r="G57" s="19" t="n"/>
      <c r="H57" s="19" t="n"/>
      <c r="I57" s="20" t="n"/>
      <c r="J57" s="21" t="n"/>
      <c r="K57" s="19" t="n"/>
      <c r="L57" s="19" t="n"/>
      <c r="M57" s="20" t="n"/>
      <c r="N57" s="20" t="n"/>
      <c r="O57" s="20" t="n"/>
      <c r="P57" s="22">
        <f>IF(OR(C57="",I57="",J57="",J57="Presentada"),"",$E$6-I57)</f>
        <v/>
      </c>
      <c r="Q57" s="22">
        <f>IF(OR(C57="",I57="",J57="",J57="Presentada"),"",$E$6-IF(M57="",I57,M57))</f>
        <v/>
      </c>
      <c r="R57" s="22">
        <f>IF(OR(C57="",J57="",J57="Presentada",O57=""),"",O57-$E$6)</f>
        <v/>
      </c>
      <c r="S57" s="22">
        <f>IF(OR(C57="",I57="",N57=""),"",N57-I57)</f>
        <v/>
      </c>
      <c r="T57" s="23">
        <f>IF(C57="","",IF(OR(I57="",J57=""),"Completar fecha y etapa",IF(J57="Presentada","Presentada",IF(AND(R57&lt;&gt;"",R57&lt;0),"Vencida",IF(AND(R57&lt;&gt;"",R57&lt;=$E$8),"Vence pronto",IF(Q57&gt;=$E$7,"Sin movimiento",IF(J57="Pendiente","Esperando autorización",IF(K57="Nada","Lista para presentar",IF(K57="","Completar qué falta","Autorizada con faltantes")))))))))</f>
        <v/>
      </c>
    </row>
    <row r="58">
      <c r="B58" s="18" t="n">
        <v>47</v>
      </c>
      <c r="C58" s="19" t="n"/>
      <c r="D58" s="19" t="n"/>
      <c r="E58" s="19" t="n"/>
      <c r="F58" s="19" t="n"/>
      <c r="G58" s="19" t="n"/>
      <c r="H58" s="19" t="n"/>
      <c r="I58" s="20" t="n"/>
      <c r="J58" s="21" t="n"/>
      <c r="K58" s="19" t="n"/>
      <c r="L58" s="19" t="n"/>
      <c r="M58" s="20" t="n"/>
      <c r="N58" s="20" t="n"/>
      <c r="O58" s="20" t="n"/>
      <c r="P58" s="22">
        <f>IF(OR(C58="",I58="",J58="",J58="Presentada"),"",$E$6-I58)</f>
        <v/>
      </c>
      <c r="Q58" s="22">
        <f>IF(OR(C58="",I58="",J58="",J58="Presentada"),"",$E$6-IF(M58="",I58,M58))</f>
        <v/>
      </c>
      <c r="R58" s="22">
        <f>IF(OR(C58="",J58="",J58="Presentada",O58=""),"",O58-$E$6)</f>
        <v/>
      </c>
      <c r="S58" s="22">
        <f>IF(OR(C58="",I58="",N58=""),"",N58-I58)</f>
        <v/>
      </c>
      <c r="T58" s="23">
        <f>IF(C58="","",IF(OR(I58="",J58=""),"Completar fecha y etapa",IF(J58="Presentada","Presentada",IF(AND(R58&lt;&gt;"",R58&lt;0),"Vencida",IF(AND(R58&lt;&gt;"",R58&lt;=$E$8),"Vence pronto",IF(Q58&gt;=$E$7,"Sin movimiento",IF(J58="Pendiente","Esperando autorización",IF(K58="Nada","Lista para presentar",IF(K58="","Completar qué falta","Autorizada con faltantes")))))))))</f>
        <v/>
      </c>
    </row>
    <row r="59">
      <c r="B59" s="18" t="n">
        <v>48</v>
      </c>
      <c r="C59" s="19" t="n"/>
      <c r="D59" s="19" t="n"/>
      <c r="E59" s="19" t="n"/>
      <c r="F59" s="19" t="n"/>
      <c r="G59" s="19" t="n"/>
      <c r="H59" s="19" t="n"/>
      <c r="I59" s="20" t="n"/>
      <c r="J59" s="21" t="n"/>
      <c r="K59" s="19" t="n"/>
      <c r="L59" s="19" t="n"/>
      <c r="M59" s="20" t="n"/>
      <c r="N59" s="20" t="n"/>
      <c r="O59" s="20" t="n"/>
      <c r="P59" s="22">
        <f>IF(OR(C59="",I59="",J59="",J59="Presentada"),"",$E$6-I59)</f>
        <v/>
      </c>
      <c r="Q59" s="22">
        <f>IF(OR(C59="",I59="",J59="",J59="Presentada"),"",$E$6-IF(M59="",I59,M59))</f>
        <v/>
      </c>
      <c r="R59" s="22">
        <f>IF(OR(C59="",J59="",J59="Presentada",O59=""),"",O59-$E$6)</f>
        <v/>
      </c>
      <c r="S59" s="22">
        <f>IF(OR(C59="",I59="",N59=""),"",N59-I59)</f>
        <v/>
      </c>
      <c r="T59" s="23">
        <f>IF(C59="","",IF(OR(I59="",J59=""),"Completar fecha y etapa",IF(J59="Presentada","Presentada",IF(AND(R59&lt;&gt;"",R59&lt;0),"Vencida",IF(AND(R59&lt;&gt;"",R59&lt;=$E$8),"Vence pronto",IF(Q59&gt;=$E$7,"Sin movimiento",IF(J59="Pendiente","Esperando autorización",IF(K59="Nada","Lista para presentar",IF(K59="","Completar qué falta","Autorizada con faltantes")))))))))</f>
        <v/>
      </c>
    </row>
    <row r="60">
      <c r="B60" s="18" t="n">
        <v>49</v>
      </c>
      <c r="C60" s="19" t="n"/>
      <c r="D60" s="19" t="n"/>
      <c r="E60" s="19" t="n"/>
      <c r="F60" s="19" t="n"/>
      <c r="G60" s="19" t="n"/>
      <c r="H60" s="19" t="n"/>
      <c r="I60" s="20" t="n"/>
      <c r="J60" s="21" t="n"/>
      <c r="K60" s="19" t="n"/>
      <c r="L60" s="19" t="n"/>
      <c r="M60" s="20" t="n"/>
      <c r="N60" s="20" t="n"/>
      <c r="O60" s="20" t="n"/>
      <c r="P60" s="22">
        <f>IF(OR(C60="",I60="",J60="",J60="Presentada"),"",$E$6-I60)</f>
        <v/>
      </c>
      <c r="Q60" s="22">
        <f>IF(OR(C60="",I60="",J60="",J60="Presentada"),"",$E$6-IF(M60="",I60,M60))</f>
        <v/>
      </c>
      <c r="R60" s="22">
        <f>IF(OR(C60="",J60="",J60="Presentada",O60=""),"",O60-$E$6)</f>
        <v/>
      </c>
      <c r="S60" s="22">
        <f>IF(OR(C60="",I60="",N60=""),"",N60-I60)</f>
        <v/>
      </c>
      <c r="T60" s="23">
        <f>IF(C60="","",IF(OR(I60="",J60=""),"Completar fecha y etapa",IF(J60="Presentada","Presentada",IF(AND(R60&lt;&gt;"",R60&lt;0),"Vencida",IF(AND(R60&lt;&gt;"",R60&lt;=$E$8),"Vence pronto",IF(Q60&gt;=$E$7,"Sin movimiento",IF(J60="Pendiente","Esperando autorización",IF(K60="Nada","Lista para presentar",IF(K60="","Completar qué falta","Autorizada con faltantes")))))))))</f>
        <v/>
      </c>
    </row>
    <row r="61">
      <c r="B61" s="18" t="n">
        <v>50</v>
      </c>
      <c r="C61" s="19" t="n"/>
      <c r="D61" s="19" t="n"/>
      <c r="E61" s="19" t="n"/>
      <c r="F61" s="19" t="n"/>
      <c r="G61" s="19" t="n"/>
      <c r="H61" s="19" t="n"/>
      <c r="I61" s="20" t="n"/>
      <c r="J61" s="21" t="n"/>
      <c r="K61" s="19" t="n"/>
      <c r="L61" s="19" t="n"/>
      <c r="M61" s="20" t="n"/>
      <c r="N61" s="20" t="n"/>
      <c r="O61" s="20" t="n"/>
      <c r="P61" s="22">
        <f>IF(OR(C61="",I61="",J61="",J61="Presentada"),"",$E$6-I61)</f>
        <v/>
      </c>
      <c r="Q61" s="22">
        <f>IF(OR(C61="",I61="",J61="",J61="Presentada"),"",$E$6-IF(M61="",I61,M61))</f>
        <v/>
      </c>
      <c r="R61" s="22">
        <f>IF(OR(C61="",J61="",J61="Presentada",O61=""),"",O61-$E$6)</f>
        <v/>
      </c>
      <c r="S61" s="22">
        <f>IF(OR(C61="",I61="",N61=""),"",N61-I61)</f>
        <v/>
      </c>
      <c r="T61" s="23">
        <f>IF(C61="","",IF(OR(I61="",J61=""),"Completar fecha y etapa",IF(J61="Presentada","Presentada",IF(AND(R61&lt;&gt;"",R61&lt;0),"Vencida",IF(AND(R61&lt;&gt;"",R61&lt;=$E$8),"Vence pronto",IF(Q61&gt;=$E$7,"Sin movimiento",IF(J61="Pendiente","Esperando autorización",IF(K61="Nada","Lista para presentar",IF(K61="","Completar qué falta","Autorizada con faltantes")))))))))</f>
        <v/>
      </c>
    </row>
  </sheetData>
  <mergeCells count="17">
    <mergeCell ref="G4:H4"/>
    <mergeCell ref="K4:N4"/>
    <mergeCell ref="B5:D5"/>
    <mergeCell ref="G9:H9"/>
    <mergeCell ref="K6:N6"/>
    <mergeCell ref="G7:H7"/>
    <mergeCell ref="B8:D8"/>
    <mergeCell ref="B4:D4"/>
    <mergeCell ref="G5:H5"/>
    <mergeCell ref="K9:N9"/>
    <mergeCell ref="K8:N8"/>
    <mergeCell ref="K7:N7"/>
    <mergeCell ref="G6:H6"/>
    <mergeCell ref="G8:H8"/>
    <mergeCell ref="B7:D7"/>
    <mergeCell ref="B6:D6"/>
    <mergeCell ref="K5:N5"/>
  </mergeCells>
  <conditionalFormatting sqref="T12:T61">
    <cfRule type="expression" priority="1" dxfId="0">
      <formula>$T12="Vencida"</formula>
    </cfRule>
    <cfRule type="expression" priority="2" dxfId="1">
      <formula>$T12="Vence pronto"</formula>
    </cfRule>
    <cfRule type="expression" priority="3" dxfId="2">
      <formula>$T12="Sin movimiento"</formula>
    </cfRule>
    <cfRule type="expression" priority="4" dxfId="3">
      <formula>$T12="Autorizada con faltantes"</formula>
    </cfRule>
    <cfRule type="expression" priority="5" dxfId="4">
      <formula>$T12="Lista para presentar"</formula>
    </cfRule>
    <cfRule type="expression" priority="6" dxfId="5">
      <formula>$T12="Esperando autorización"</formula>
    </cfRule>
    <cfRule type="expression" priority="7" dxfId="6">
      <formula>$T12="Presentada"</formula>
    </cfRule>
    <cfRule type="expression" priority="8" dxfId="7">
      <formula>$T12="Completar fecha y etapa"</formula>
    </cfRule>
    <cfRule type="expression" priority="9" dxfId="7">
      <formula>$T12="Completar qué falta"</formula>
    </cfRule>
  </conditionalFormatting>
  <conditionalFormatting sqref="Q12:Q61">
    <cfRule type="expression" priority="10" dxfId="8">
      <formula>AND(Q12&lt;&gt;"",Q12&gt;=$E$7)</formula>
    </cfRule>
  </conditionalFormatting>
  <conditionalFormatting sqref="R12:R61">
    <cfRule type="expression" priority="11" dxfId="8">
      <formula>AND(R12&lt;&gt;"",R12&lt;=$E$8)</formula>
    </cfRule>
  </conditionalFormatting>
  <dataValidations count="5">
    <dataValidation sqref="H12:H61" showDropDown="0" showInputMessage="0" showErrorMessage="1" allowBlank="1" errorTitle="Modalidad" error="Elegí una opción de la lista." type="list">
      <formula1>"Papel (lo lleva el paciente),Web de la entidad"</formula1>
    </dataValidation>
    <dataValidation sqref="J12:J61" showDropDown="0" showInputMessage="0" showErrorMessage="1" allowBlank="1" errorTitle="Etapa" error="Elegí Pendiente, Autorizada o Presentada." type="list">
      <formula1>"Pendiente,Autorizada,Presentada"</formula1>
    </dataValidation>
    <dataValidation sqref="K12:K61" showDropDown="0" showInputMessage="0" showErrorMessage="1" allowBlank="1" errorTitle="Qué falta" error="Elegí una opción de la lista (Nada si no falta nada)." type="list">
      <formula1>"Nada,Autorización,Presentación del paciente,Radiografía,Firma,Otra documentación"</formula1>
    </dataValidation>
    <dataValidation sqref="I12:I61 M12:M61 N12:N61 O12:O61" showDropDown="0" showInputMessage="0" showErrorMessage="1" allowBlank="1" errorTitle="Fecha" error="Ingresá una fecha válida (dd/mm/aaaa)." type="date" operator="greaterThan">
      <formula1>36526</formula1>
    </dataValidation>
    <dataValidation sqref="E7 E8" showDropDown="0" showInputMessage="0" showErrorMessage="1" allowBlank="0" errorTitle="Días" error="Ingresá un número de días (0 o más)." type="whole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2026-11-07T04:46:19Z</dcterms:created>
  <dcterms:modified xmlns:dcterms="http://purl.org/dc/terms/" xmlns:xsi="http://www.w3.org/2001/XMLSchema-instance" xsi:type="dcterms:W3CDTF">2026-11-07T04:46:19Z</dcterms:modified>
</cp:coreProperties>
</file>